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<sst xmlns="http://schemas.openxmlformats.org/spreadsheetml/2006/main" count="82" uniqueCount="82">
  <si>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</si>
  <si>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</si>
  <si>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</si>
  <si>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</si>
  <si>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</si>
  <si>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</si>
  <si>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</si>
  <si>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</si>
  <si>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</si>
  <si>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</si>
  <si>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</si>
  <si>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</si>
  <si>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</si>
  <si>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</si>
  <si>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</si>
  <si>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</si>
  <si>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</si>
  <si>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</si>
  <si>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</si>
  <si>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</si>
  <si>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</si>
  <si>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</si>
  <si>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</si>
  <si>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</si>
  <si>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</si>
  <si>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</si>
  <si>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</si>
  <si>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</si>
  <si>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</si>
  <si>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</si>
  <si>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</si>
  <si>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</si>
  <si>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</si>
  <si>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</si>
  <si>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>Наименование показателя</t>
  </si>
  <si>
    <t>Код классификации расходов бюджетов Российской Федерации</t>
  </si>
  <si>
    <t>Расходы бюджета - ИТОГО</t>
  </si>
  <si>
    <t>в том числе:</t>
  </si>
  <si>
    <t>х</t>
  </si>
  <si>
    <t>3</t>
  </si>
  <si>
    <t>4</t>
  </si>
  <si>
    <t>5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</si>
  <si>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</si>
  <si>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</si>
  <si>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</si>
  <si>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</si>
  <si>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</si>
  <si>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</si>
  <si>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</si>
  <si>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</si>
  <si>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</si>
  <si>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</si>
  <si>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</si>
  <si>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</si>
  <si>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</si>
  <si>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</si>
  <si>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</si>
  <si>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</si>
  <si>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</si>
  <si>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</si>
  <si>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</si>
  <si>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</si>
  <si>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</si>
  <si>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</si>
  <si>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</si>
  <si>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</si>
  <si>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</si>
  <si>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</si>
  <si>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</si>
  <si>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</si>
  <si>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</si>
  <si>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</si>
  <si>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</si>
  <si>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</si>
  <si>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</si>
  <si>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</si>
  <si>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Рост (снижение) 2017 года к 2016 году (по состоянию на 1 июля)</t>
  </si>
  <si>
    <t>в % (гр.4/гр.3*100)</t>
  </si>
  <si>
    <t>в руб. (гр.4-гр.3)</t>
  </si>
  <si>
    <t>Сведения о расходах бюджета Южского муниципального района по разделам и подразделам классификации расходов  за 1 полугодие 2017 года в сравнении с соответствующим периодом 2016 года</t>
  </si>
  <si>
    <t>Исполнено за 1 полугодие 2016 года</t>
  </si>
  <si>
    <t>Исполнено за 1 полугодие 2017 года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</si>
</sst>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/>
      <protection/>
    </xf>
    <xf numFmtId="0" fontId="34" fillId="0" borderId="0">
      <alignment/>
      <protection/>
    </xf>
    <xf numFmtId="49" fontId="33" fillId="0" borderId="2">
      <alignment horizontal="center" vertical="center" wrapText="1"/>
      <protection/>
    </xf>
    <xf numFmtId="49" fontId="33" fillId="0" borderId="2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49" fontId="52" fillId="0" borderId="12" xfId="35" applyNumberFormat="1" applyFont="1" applyBorder="1" applyAlignment="1" applyProtection="1">
      <alignment horizontal="center" vertical="center" wrapText="1"/>
      <protection/>
    </xf>
    <xf numFmtId="49" fontId="53" fillId="0" borderId="14" xfId="33" applyNumberFormat="1" applyFont="1" applyBorder="1" applyAlignment="1" applyProtection="1">
      <alignment horizontal="center" vertical="center"/>
      <protection/>
    </xf>
    <xf numFmtId="49" fontId="52" fillId="0" borderId="14" xfId="33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vertical="center" wrapText="1"/>
      <protection/>
    </xf>
    <xf numFmtId="49" fontId="52" fillId="0" borderId="15" xfId="36" applyFont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>
      <alignment horizontal="center" vertical="center"/>
    </xf>
    <xf numFmtId="4" fontId="54" fillId="0" borderId="15" xfId="0" applyNumberFormat="1" applyFont="1" applyFill="1" applyBorder="1" applyAlignment="1">
      <alignment horizontal="center" vertical="center"/>
    </xf>
    <xf numFmtId="4" fontId="55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52" fillId="0" borderId="20" xfId="35" applyNumberFormat="1" applyFont="1" applyBorder="1" applyAlignment="1" applyProtection="1">
      <alignment horizontal="center" vertical="center" wrapText="1"/>
      <protection/>
    </xf>
    <xf numFmtId="49" fontId="52" fillId="0" borderId="21" xfId="35" applyNumberFormat="1" applyFont="1" applyBorder="1" applyAlignment="1" applyProtection="1">
      <alignment horizontal="center" vertical="center" wrapText="1"/>
      <protection/>
    </xf>
    <xf numFmtId="49" fontId="52" fillId="0" borderId="22" xfId="35" applyNumberFormat="1" applyFont="1" applyBorder="1" applyAlignment="1" applyProtection="1">
      <alignment horizontal="center" vertical="center" wrapText="1"/>
      <protection/>
    </xf>
    <xf numFmtId="49" fontId="52" fillId="0" borderId="23" xfId="35" applyNumberFormat="1" applyFont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3" xfId="33"/>
    <cellStyle name="xl22" xfId="34"/>
    <cellStyle name="xl30" xfId="35"/>
    <cellStyle name="xl5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5.00390625" style="1" customWidth="1"/>
    <col min="2" max="2" width="31.00390625" style="1" customWidth="1"/>
    <col min="3" max="3" width="20.00390625" style="3" customWidth="1"/>
    <col min="4" max="4" width="19.7109375" style="3" customWidth="1"/>
    <col min="5" max="5" width="17.421875" style="1" customWidth="1"/>
    <col min="6" max="6" width="17.00390625" style="1" customWidth="1"/>
    <col min="7" max="16384" width="9.140625" style="1" customWidth="1"/>
  </cols>
  <sheetData>
    <row r="1" spans="3:6" ht="18.75">
      <c r="C1" s="32"/>
      <c r="D1" s="32"/>
      <c r="E1" s="2"/>
      <c r="F1" s="2"/>
    </row>
    <row r="2" spans="1:5" ht="15">
      <c r="A2" s="41" t="s">
        <v>79</v>
      </c>
      <c r="B2" s="41"/>
      <c r="C2" s="41"/>
      <c r="D2" s="41"/>
      <c r="E2" s="41"/>
    </row>
    <row r="3" spans="1:16" ht="66.75" customHeight="1">
      <c r="A3" s="41"/>
      <c r="B3" s="41"/>
      <c r="C3" s="41"/>
      <c r="D3" s="41"/>
      <c r="E3" s="4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4" ht="14.25" customHeight="1">
      <c r="A4" s="40"/>
      <c r="B4" s="40"/>
      <c r="C4" s="40"/>
      <c r="D4" s="40"/>
    </row>
    <row r="5" spans="1:6" ht="30" customHeight="1">
      <c r="A5" s="39" t="s">
        <v>34</v>
      </c>
      <c r="B5" s="33" t="s">
        <v>35</v>
      </c>
      <c r="C5" s="35" t="s">
        <v>80</v>
      </c>
      <c r="D5" s="37" t="s">
        <v>81</v>
      </c>
      <c r="E5" s="30" t="s">
        <v>76</v>
      </c>
      <c r="F5" s="31"/>
    </row>
    <row r="6" spans="1:6" ht="37.5" customHeight="1">
      <c r="A6" s="33"/>
      <c r="B6" s="34"/>
      <c r="C6" s="36"/>
      <c r="D6" s="38"/>
      <c r="E6" s="28" t="s">
        <v>77</v>
      </c>
      <c r="F6" s="29" t="s">
        <v>78</v>
      </c>
    </row>
    <row r="7" spans="1:6" ht="16.5" customHeight="1">
      <c r="A7" s="4">
        <v>1</v>
      </c>
      <c r="B7" s="4">
        <v>2</v>
      </c>
      <c r="C7" s="15" t="s">
        <v>39</v>
      </c>
      <c r="D7" s="15" t="s">
        <v>40</v>
      </c>
      <c r="E7" s="22" t="s">
        <v>41</v>
      </c>
      <c r="F7" s="27">
        <v>6</v>
      </c>
    </row>
    <row r="8" spans="1:6" ht="20.25" customHeight="1">
      <c r="A8" s="14" t="s">
        <v>36</v>
      </c>
      <c r="B8" s="13" t="s">
        <v>38</v>
      </c>
      <c r="C8" s="18">
        <f>C10+C17+C19+C25+C29+C36+C38+C42</f>
        <v>127154733.5</v>
      </c>
      <c r="D8" s="18">
        <f>D10+D17+D19+D25+D29+D36+D38+D42</f>
        <v>131402020.32999998</v>
      </c>
      <c r="E8" s="25">
        <f>D8/C8*100</f>
        <v>103.3402506639676</v>
      </c>
      <c r="F8" s="20">
        <f>D8-C8</f>
        <v>4247286.829999983</v>
      </c>
    </row>
    <row r="9" spans="1:6" ht="24.75" customHeight="1">
      <c r="A9" s="12" t="s">
        <v>37</v>
      </c>
      <c r="B9" s="10"/>
      <c r="C9" s="11"/>
      <c r="D9" s="11"/>
      <c r="E9" s="26"/>
      <c r="F9" s="19"/>
    </row>
    <row r="10" spans="1:6" ht="17.25">
      <c r="A10" s="5" t="s">
        <v>0</v>
      </c>
      <c r="B10" s="16" t="s">
        <v>42</v>
      </c>
      <c r="C10" s="6">
        <f>SUM(C11:C16)</f>
        <v>22114361.86</v>
      </c>
      <c r="D10" s="6">
        <f>SUM(D11:D16)</f>
        <v>23926801.18</v>
      </c>
      <c r="E10" s="23">
        <f>D10/C10*100</f>
        <v>108.19575681846061</v>
      </c>
      <c r="F10" s="20">
        <f aca="true" t="shared" si="0" ref="F10:F43">D10-C10</f>
        <v>1812439.3200000003</v>
      </c>
    </row>
    <row r="11" spans="1:6" ht="51.75">
      <c r="A11" s="7" t="s">
        <v>1</v>
      </c>
      <c r="B11" s="17" t="s">
        <v>43</v>
      </c>
      <c r="C11" s="8">
        <v>500355.77</v>
      </c>
      <c r="D11" s="8">
        <v>473359.85</v>
      </c>
      <c r="E11" s="24">
        <f aca="true" t="shared" si="1" ref="E11:E43">D11/C11*100</f>
        <v>94.6046550037786</v>
      </c>
      <c r="F11" s="19">
        <f t="shared" si="0"/>
        <v>-26995.920000000042</v>
      </c>
    </row>
    <row r="12" spans="1:6" ht="69">
      <c r="A12" s="7" t="s">
        <v>2</v>
      </c>
      <c r="B12" s="17" t="s">
        <v>44</v>
      </c>
      <c r="C12" s="8">
        <v>1395477.67</v>
      </c>
      <c r="D12" s="8">
        <v>1388965.31</v>
      </c>
      <c r="E12" s="24">
        <f t="shared" si="1"/>
        <v>99.5333239549437</v>
      </c>
      <c r="F12" s="19">
        <f t="shared" si="0"/>
        <v>-6512.35999999987</v>
      </c>
    </row>
    <row r="13" spans="1:6" ht="86.25">
      <c r="A13" s="7" t="s">
        <v>3</v>
      </c>
      <c r="B13" s="17" t="s">
        <v>45</v>
      </c>
      <c r="C13" s="8">
        <v>9655468.18</v>
      </c>
      <c r="D13" s="9">
        <v>9710426.04</v>
      </c>
      <c r="E13" s="24">
        <f t="shared" si="1"/>
        <v>100.56918897121776</v>
      </c>
      <c r="F13" s="19">
        <f t="shared" si="0"/>
        <v>54957.859999999404</v>
      </c>
    </row>
    <row r="14" spans="1:6" ht="69">
      <c r="A14" s="7" t="s">
        <v>4</v>
      </c>
      <c r="B14" s="17" t="s">
        <v>46</v>
      </c>
      <c r="C14" s="8">
        <v>3663847.44</v>
      </c>
      <c r="D14" s="8">
        <v>3836581.89</v>
      </c>
      <c r="E14" s="24">
        <f t="shared" si="1"/>
        <v>104.71456447979178</v>
      </c>
      <c r="F14" s="19">
        <f t="shared" si="0"/>
        <v>172734.4500000002</v>
      </c>
    </row>
    <row r="15" spans="1:6" ht="17.25">
      <c r="A15" s="7" t="s">
        <v>5</v>
      </c>
      <c r="B15" s="17" t="s">
        <v>47</v>
      </c>
      <c r="C15" s="8">
        <v>0</v>
      </c>
      <c r="D15" s="9">
        <v>0</v>
      </c>
      <c r="E15" s="24"/>
      <c r="F15" s="19">
        <f t="shared" si="0"/>
        <v>0</v>
      </c>
    </row>
    <row r="16" spans="1:6" ht="17.25">
      <c r="A16" s="7" t="s">
        <v>6</v>
      </c>
      <c r="B16" s="17" t="s">
        <v>48</v>
      </c>
      <c r="C16" s="8">
        <v>6899212.8</v>
      </c>
      <c r="D16" s="8">
        <v>8517468.09</v>
      </c>
      <c r="E16" s="24">
        <f t="shared" si="1"/>
        <v>123.45565120125008</v>
      </c>
      <c r="F16" s="19">
        <f t="shared" si="0"/>
        <v>1618255.29</v>
      </c>
    </row>
    <row r="17" spans="1:6" ht="51.75">
      <c r="A17" s="5" t="s">
        <v>7</v>
      </c>
      <c r="B17" s="16" t="s">
        <v>49</v>
      </c>
      <c r="C17" s="6">
        <f>C18</f>
        <v>0</v>
      </c>
      <c r="D17" s="6">
        <f>D18</f>
        <v>245395.32</v>
      </c>
      <c r="E17" s="23">
        <v>0</v>
      </c>
      <c r="F17" s="20">
        <f t="shared" si="0"/>
        <v>245395.32</v>
      </c>
    </row>
    <row r="18" spans="1:6" ht="59.25" customHeight="1">
      <c r="A18" s="7" t="s">
        <v>8</v>
      </c>
      <c r="B18" s="17" t="s">
        <v>50</v>
      </c>
      <c r="C18" s="8">
        <v>0</v>
      </c>
      <c r="D18" s="8">
        <v>245395.32</v>
      </c>
      <c r="E18" s="24">
        <v>0</v>
      </c>
      <c r="F18" s="19">
        <f t="shared" si="0"/>
        <v>245395.32</v>
      </c>
    </row>
    <row r="19" spans="1:6" ht="17.25">
      <c r="A19" s="5" t="s">
        <v>9</v>
      </c>
      <c r="B19" s="16" t="s">
        <v>51</v>
      </c>
      <c r="C19" s="6">
        <f>SUM(C20:C24)</f>
        <v>2161094.0300000003</v>
      </c>
      <c r="D19" s="6">
        <f>SUM(D20:D24)</f>
        <v>3050622.76</v>
      </c>
      <c r="E19" s="23">
        <f t="shared" si="1"/>
        <v>141.16103777307643</v>
      </c>
      <c r="F19" s="20">
        <f t="shared" si="0"/>
        <v>889528.7299999995</v>
      </c>
    </row>
    <row r="20" spans="1:6" ht="17.25">
      <c r="A20" s="7" t="s">
        <v>10</v>
      </c>
      <c r="B20" s="17" t="s">
        <v>52</v>
      </c>
      <c r="C20" s="8">
        <v>0</v>
      </c>
      <c r="D20" s="9">
        <v>0</v>
      </c>
      <c r="E20" s="24">
        <v>0</v>
      </c>
      <c r="F20" s="19">
        <f t="shared" si="0"/>
        <v>0</v>
      </c>
    </row>
    <row r="21" spans="1:6" ht="17.25">
      <c r="A21" s="7" t="s">
        <v>11</v>
      </c>
      <c r="B21" s="17" t="s">
        <v>53</v>
      </c>
      <c r="C21" s="8">
        <v>650500</v>
      </c>
      <c r="D21" s="8">
        <v>223545</v>
      </c>
      <c r="E21" s="24">
        <f t="shared" si="1"/>
        <v>34.36510376633359</v>
      </c>
      <c r="F21" s="19">
        <f t="shared" si="0"/>
        <v>-426955</v>
      </c>
    </row>
    <row r="22" spans="1:6" ht="17.25">
      <c r="A22" s="7" t="s">
        <v>12</v>
      </c>
      <c r="B22" s="17" t="s">
        <v>54</v>
      </c>
      <c r="C22" s="8">
        <v>625000</v>
      </c>
      <c r="D22" s="8">
        <v>791665</v>
      </c>
      <c r="E22" s="24">
        <f t="shared" si="1"/>
        <v>126.6664</v>
      </c>
      <c r="F22" s="19">
        <f t="shared" si="0"/>
        <v>166665</v>
      </c>
    </row>
    <row r="23" spans="1:6" ht="17.25">
      <c r="A23" s="7" t="s">
        <v>13</v>
      </c>
      <c r="B23" s="17" t="s">
        <v>55</v>
      </c>
      <c r="C23" s="8">
        <v>885594.03</v>
      </c>
      <c r="D23" s="8">
        <v>1901412.76</v>
      </c>
      <c r="E23" s="24">
        <f t="shared" si="1"/>
        <v>214.70478521631406</v>
      </c>
      <c r="F23" s="19">
        <f t="shared" si="0"/>
        <v>1015818.73</v>
      </c>
    </row>
    <row r="24" spans="1:6" ht="34.5">
      <c r="A24" s="7" t="s">
        <v>14</v>
      </c>
      <c r="B24" s="17" t="s">
        <v>56</v>
      </c>
      <c r="C24" s="8">
        <v>0</v>
      </c>
      <c r="D24" s="9">
        <v>134000</v>
      </c>
      <c r="E24" s="24">
        <v>0</v>
      </c>
      <c r="F24" s="19">
        <f t="shared" si="0"/>
        <v>134000</v>
      </c>
    </row>
    <row r="25" spans="1:6" ht="34.5">
      <c r="A25" s="5" t="s">
        <v>15</v>
      </c>
      <c r="B25" s="16" t="s">
        <v>57</v>
      </c>
      <c r="C25" s="6">
        <f>SUM(C26:C28)</f>
        <v>0</v>
      </c>
      <c r="D25" s="6">
        <f>SUM(D26:D28)</f>
        <v>638941.97</v>
      </c>
      <c r="E25" s="23">
        <v>0</v>
      </c>
      <c r="F25" s="20">
        <f t="shared" si="0"/>
        <v>638941.97</v>
      </c>
    </row>
    <row r="26" spans="1:6" ht="17.25">
      <c r="A26" s="7" t="s">
        <v>31</v>
      </c>
      <c r="B26" s="17" t="s">
        <v>58</v>
      </c>
      <c r="C26" s="8">
        <v>0</v>
      </c>
      <c r="D26" s="9">
        <v>53961.6</v>
      </c>
      <c r="E26" s="24">
        <v>0</v>
      </c>
      <c r="F26" s="19">
        <f t="shared" si="0"/>
        <v>53961.6</v>
      </c>
    </row>
    <row r="27" spans="1:6" ht="17.25">
      <c r="A27" s="7" t="s">
        <v>16</v>
      </c>
      <c r="B27" s="17" t="s">
        <v>59</v>
      </c>
      <c r="C27" s="8">
        <v>0</v>
      </c>
      <c r="D27" s="9">
        <v>282188.39</v>
      </c>
      <c r="E27" s="24">
        <v>0</v>
      </c>
      <c r="F27" s="19">
        <f t="shared" si="0"/>
        <v>282188.39</v>
      </c>
    </row>
    <row r="28" spans="1:6" ht="17.25">
      <c r="A28" s="7" t="s">
        <v>32</v>
      </c>
      <c r="B28" s="17" t="s">
        <v>60</v>
      </c>
      <c r="C28" s="9">
        <v>0</v>
      </c>
      <c r="D28" s="9">
        <v>302791.98</v>
      </c>
      <c r="E28" s="24">
        <v>0</v>
      </c>
      <c r="F28" s="19">
        <f t="shared" si="0"/>
        <v>302791.98</v>
      </c>
    </row>
    <row r="29" spans="1:6" ht="17.25">
      <c r="A29" s="5" t="s">
        <v>17</v>
      </c>
      <c r="B29" s="16" t="s">
        <v>61</v>
      </c>
      <c r="C29" s="6">
        <f>SUM(C30:C35)</f>
        <v>93741748.03</v>
      </c>
      <c r="D29" s="6">
        <f>SUM(D30:D35)</f>
        <v>94824860.12</v>
      </c>
      <c r="E29" s="23">
        <f t="shared" si="1"/>
        <v>101.15542126401715</v>
      </c>
      <c r="F29" s="20">
        <f t="shared" si="0"/>
        <v>1083112.0900000036</v>
      </c>
    </row>
    <row r="30" spans="1:6" ht="17.25">
      <c r="A30" s="7" t="s">
        <v>18</v>
      </c>
      <c r="B30" s="17" t="s">
        <v>62</v>
      </c>
      <c r="C30" s="8">
        <v>29552684.93</v>
      </c>
      <c r="D30" s="9">
        <v>30117454.69</v>
      </c>
      <c r="E30" s="24">
        <f t="shared" si="1"/>
        <v>101.91106074232424</v>
      </c>
      <c r="F30" s="19">
        <f t="shared" si="0"/>
        <v>564769.7600000016</v>
      </c>
    </row>
    <row r="31" spans="1:6" ht="17.25">
      <c r="A31" s="7" t="s">
        <v>19</v>
      </c>
      <c r="B31" s="17" t="s">
        <v>63</v>
      </c>
      <c r="C31" s="8">
        <v>58845376.89</v>
      </c>
      <c r="D31" s="9">
        <v>51524247.14</v>
      </c>
      <c r="E31" s="24">
        <f t="shared" si="1"/>
        <v>87.55870021244756</v>
      </c>
      <c r="F31" s="19">
        <f t="shared" si="0"/>
        <v>-7321129.75</v>
      </c>
    </row>
    <row r="32" spans="1:6" ht="17.25">
      <c r="A32" s="7" t="s">
        <v>33</v>
      </c>
      <c r="B32" s="17" t="s">
        <v>64</v>
      </c>
      <c r="C32" s="8">
        <v>0</v>
      </c>
      <c r="D32" s="9">
        <v>7058037.91</v>
      </c>
      <c r="E32" s="24"/>
      <c r="F32" s="19">
        <f t="shared" si="0"/>
        <v>7058037.91</v>
      </c>
    </row>
    <row r="33" spans="1:6" ht="34.5">
      <c r="A33" s="7" t="s">
        <v>20</v>
      </c>
      <c r="B33" s="17" t="s">
        <v>65</v>
      </c>
      <c r="C33" s="8">
        <v>9800</v>
      </c>
      <c r="D33" s="9">
        <v>79800</v>
      </c>
      <c r="E33" s="24">
        <f t="shared" si="1"/>
        <v>814.2857142857142</v>
      </c>
      <c r="F33" s="19">
        <f t="shared" si="0"/>
        <v>70000</v>
      </c>
    </row>
    <row r="34" spans="1:6" ht="17.25">
      <c r="A34" s="7" t="s">
        <v>21</v>
      </c>
      <c r="B34" s="17" t="s">
        <v>66</v>
      </c>
      <c r="C34" s="8">
        <v>1372995.34</v>
      </c>
      <c r="D34" s="8">
        <v>1452510.62</v>
      </c>
      <c r="E34" s="24">
        <f t="shared" si="1"/>
        <v>105.79137289715783</v>
      </c>
      <c r="F34" s="19">
        <f t="shared" si="0"/>
        <v>79515.28000000003</v>
      </c>
    </row>
    <row r="35" spans="1:6" ht="17.25">
      <c r="A35" s="7" t="s">
        <v>22</v>
      </c>
      <c r="B35" s="17" t="s">
        <v>67</v>
      </c>
      <c r="C35" s="8">
        <v>3960890.87</v>
      </c>
      <c r="D35" s="9">
        <v>4592809.76</v>
      </c>
      <c r="E35" s="24">
        <f t="shared" si="1"/>
        <v>115.95395861032647</v>
      </c>
      <c r="F35" s="19">
        <f t="shared" si="0"/>
        <v>631918.8899999997</v>
      </c>
    </row>
    <row r="36" spans="1:6" ht="17.25">
      <c r="A36" s="5" t="s">
        <v>23</v>
      </c>
      <c r="B36" s="16" t="s">
        <v>68</v>
      </c>
      <c r="C36" s="6">
        <f>C37</f>
        <v>5907390.17</v>
      </c>
      <c r="D36" s="6">
        <f>D37</f>
        <v>7030265.91</v>
      </c>
      <c r="E36" s="23">
        <f t="shared" si="1"/>
        <v>119.00798335113186</v>
      </c>
      <c r="F36" s="20">
        <f t="shared" si="0"/>
        <v>1122875.7400000002</v>
      </c>
    </row>
    <row r="37" spans="1:6" ht="17.25">
      <c r="A37" s="7" t="s">
        <v>24</v>
      </c>
      <c r="B37" s="17" t="s">
        <v>69</v>
      </c>
      <c r="C37" s="8">
        <v>5907390.17</v>
      </c>
      <c r="D37" s="9">
        <v>7030265.91</v>
      </c>
      <c r="E37" s="24">
        <f t="shared" si="1"/>
        <v>119.00798335113186</v>
      </c>
      <c r="F37" s="19">
        <f t="shared" si="0"/>
        <v>1122875.7400000002</v>
      </c>
    </row>
    <row r="38" spans="1:6" ht="17.25">
      <c r="A38" s="5" t="s">
        <v>25</v>
      </c>
      <c r="B38" s="16" t="s">
        <v>70</v>
      </c>
      <c r="C38" s="6">
        <f>SUM(C39:C41)</f>
        <v>3107139.41</v>
      </c>
      <c r="D38" s="6">
        <f>SUM(D39:D41)</f>
        <v>1368583.07</v>
      </c>
      <c r="E38" s="23">
        <f t="shared" si="1"/>
        <v>44.0464005443515</v>
      </c>
      <c r="F38" s="20">
        <f t="shared" si="0"/>
        <v>-1738556.34</v>
      </c>
    </row>
    <row r="39" spans="1:6" ht="17.25">
      <c r="A39" s="7" t="s">
        <v>26</v>
      </c>
      <c r="B39" s="17" t="s">
        <v>71</v>
      </c>
      <c r="C39" s="9">
        <v>725013.48</v>
      </c>
      <c r="D39" s="8">
        <v>754208.04</v>
      </c>
      <c r="E39" s="24">
        <f t="shared" si="1"/>
        <v>104.02676099208527</v>
      </c>
      <c r="F39" s="19">
        <f t="shared" si="0"/>
        <v>29194.560000000056</v>
      </c>
    </row>
    <row r="40" spans="1:6" ht="17.25">
      <c r="A40" s="7" t="s">
        <v>27</v>
      </c>
      <c r="B40" s="17" t="s">
        <v>72</v>
      </c>
      <c r="C40" s="8">
        <v>1304100</v>
      </c>
      <c r="D40" s="8">
        <v>235613.11</v>
      </c>
      <c r="E40" s="24">
        <f t="shared" si="1"/>
        <v>18.067104516524804</v>
      </c>
      <c r="F40" s="19">
        <f t="shared" si="0"/>
        <v>-1068486.8900000001</v>
      </c>
    </row>
    <row r="41" spans="1:6" ht="17.25">
      <c r="A41" s="7" t="s">
        <v>28</v>
      </c>
      <c r="B41" s="17" t="s">
        <v>73</v>
      </c>
      <c r="C41" s="8">
        <v>1078025.93</v>
      </c>
      <c r="D41" s="8">
        <v>378761.92</v>
      </c>
      <c r="E41" s="24">
        <f t="shared" si="1"/>
        <v>35.13476897536222</v>
      </c>
      <c r="F41" s="19">
        <f t="shared" si="0"/>
        <v>-699264.01</v>
      </c>
    </row>
    <row r="42" spans="1:6" ht="17.25">
      <c r="A42" s="5" t="s">
        <v>29</v>
      </c>
      <c r="B42" s="16" t="s">
        <v>74</v>
      </c>
      <c r="C42" s="6">
        <f>C43</f>
        <v>123000</v>
      </c>
      <c r="D42" s="6">
        <f>D43</f>
        <v>316550</v>
      </c>
      <c r="E42" s="23">
        <f t="shared" si="1"/>
        <v>257.3577235772358</v>
      </c>
      <c r="F42" s="20">
        <f t="shared" si="0"/>
        <v>193550</v>
      </c>
    </row>
    <row r="43" spans="1:6" ht="17.25">
      <c r="A43" s="7" t="s">
        <v>30</v>
      </c>
      <c r="B43" s="17" t="s">
        <v>75</v>
      </c>
      <c r="C43" s="8">
        <v>123000</v>
      </c>
      <c r="D43" s="8">
        <v>316550</v>
      </c>
      <c r="E43" s="24">
        <f t="shared" si="1"/>
        <v>257.3577235772358</v>
      </c>
      <c r="F43" s="19">
        <f t="shared" si="0"/>
        <v>193550</v>
      </c>
    </row>
  </sheetData>
  <sheetProtection/>
  <mergeCells count="8">
    <mergeCell ref="E5:F5"/>
    <mergeCell ref="C1:D1"/>
    <mergeCell ref="B5:B6"/>
    <mergeCell ref="C5:C6"/>
    <mergeCell ref="D5:D6"/>
    <mergeCell ref="A5:A6"/>
    <mergeCell ref="A4:D4"/>
    <mergeCell ref="A2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2017-03-24T05:54:06Z</cp:lastPrinted>
  <dcterms:created xsi:type="dcterms:W3CDTF">2016-11-03T07:34:17Z</dcterms:created>
  <dcterms:modified xsi:type="dcterms:W3CDTF">2017-07-13T11:15:26Z</dcterms:modified>
  <cp:category/>
  <cp:version/>
  <cp:contentType/>
  <cp:contentStatus/>
</cp:coreProperties>
</file>