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Для КСО 1 квартал 2020\"/>
    </mc:Choice>
  </mc:AlternateContent>
  <bookViews>
    <workbookView xWindow="612" yWindow="516" windowWidth="21792" windowHeight="8940"/>
  </bookViews>
  <sheets>
    <sheet name="Расходы" sheetId="3" r:id="rId1"/>
  </sheets>
  <definedNames>
    <definedName name="_xlnm.Print_Titles" localSheetId="0">Расходы!$1:$7</definedName>
  </definedNames>
  <calcPr calcId="152511"/>
</workbook>
</file>

<file path=xl/calcChain.xml><?xml version="1.0" encoding="utf-8"?>
<calcChain xmlns="http://schemas.openxmlformats.org/spreadsheetml/2006/main">
  <c r="I39" i="3" l="1"/>
  <c r="J39" i="3"/>
  <c r="H39" i="3"/>
  <c r="I26" i="3"/>
  <c r="J26" i="3"/>
  <c r="H26" i="3"/>
  <c r="I20" i="3"/>
  <c r="J20" i="3"/>
  <c r="H20" i="3"/>
  <c r="I10" i="3"/>
  <c r="J10" i="3"/>
  <c r="H10" i="3"/>
  <c r="J30" i="3"/>
  <c r="H30" i="3"/>
  <c r="K21" i="3"/>
  <c r="K22" i="3"/>
  <c r="K23" i="3"/>
  <c r="K24" i="3"/>
  <c r="K25" i="3"/>
  <c r="K27" i="3"/>
  <c r="K28" i="3"/>
  <c r="K29" i="3"/>
  <c r="K31" i="3"/>
  <c r="K32" i="3"/>
  <c r="K33" i="3"/>
  <c r="K34" i="3"/>
  <c r="K35" i="3"/>
  <c r="K36" i="3"/>
  <c r="K37" i="3"/>
  <c r="K38" i="3"/>
  <c r="K40" i="3"/>
  <c r="K41" i="3"/>
  <c r="K42" i="3"/>
  <c r="K43" i="3"/>
  <c r="K44" i="3"/>
  <c r="K18" i="3"/>
  <c r="K19" i="3"/>
  <c r="K11" i="3"/>
  <c r="K12" i="3"/>
  <c r="K13" i="3"/>
  <c r="K14" i="3"/>
  <c r="K15" i="3"/>
  <c r="K16" i="3"/>
  <c r="K17" i="3"/>
  <c r="H8" i="3" l="1"/>
  <c r="J8" i="3"/>
  <c r="K8" i="3" s="1"/>
  <c r="K39" i="3"/>
  <c r="K30" i="3"/>
  <c r="K20" i="3"/>
  <c r="K10" i="3"/>
  <c r="K26" i="3"/>
</calcChain>
</file>

<file path=xl/sharedStrings.xml><?xml version="1.0" encoding="utf-8"?>
<sst xmlns="http://schemas.openxmlformats.org/spreadsheetml/2006/main" count="106" uniqueCount="99">
  <si>
    <t>Наименование показателя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</si>
  <si>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</si>
  <si>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</si>
  <si>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</si>
  <si>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</si>
  <si>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</si>
  <si>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</si>
  <si>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</si>
  <si>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</si>
  <si>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</si>
  <si>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</si>
  <si>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</si>
  <si>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</si>
  <si>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</si>
  <si>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</si>
  <si>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</si>
  <si>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</si>
  <si>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25</t>
  </si>
  <si>
    <t>29</t>
  </si>
  <si>
    <t>х</t>
  </si>
  <si>
    <t xml:space="preserve">в том числе: </t>
  </si>
  <si>
    <t/>
  </si>
  <si>
    <t>Код расхода по бюджетной классификации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</si>
  <si>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</si>
  <si>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</si>
  <si>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</si>
  <si>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</si>
  <si>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</si>
  <si>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000 0105 0000000000 000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</si>
  <si>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</si>
  <si>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</si>
  <si>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</si>
  <si>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</si>
  <si>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</si>
  <si>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</si>
  <si>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</si>
  <si>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</si>
  <si>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</si>
  <si>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</si>
  <si>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</si>
  <si>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</si>
  <si>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</si>
  <si>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</si>
  <si>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</si>
  <si>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</si>
  <si>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</si>
  <si>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</si>
  <si>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</si>
  <si>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</si>
  <si>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</si>
  <si>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</si>
  <si>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</si>
  <si>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</si>
  <si>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</si>
  <si>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</si>
  <si>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</si>
  <si>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</si>
  <si>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</si>
  <si>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</si>
  <si>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Утвержденные бюджетные назначения (руб)</t>
  </si>
  <si>
    <t>Процент исполнения (%)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</si>
  <si>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</si>
  <si>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</si>
  <si>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</si>
  <si>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</si>
  <si>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</si>
  <si>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</si>
  <si>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</si>
  <si>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</si>
  <si>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</si>
  <si>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</si>
  <si>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</si>
  <si>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</si>
  <si>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</si>
  <si>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</si>
  <si>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</si>
  <si>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</si>
  <si>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</si>
  <si>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</si>
  <si>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</si>
  <si>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</si>
  <si>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</si>
  <si>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</si>
  <si>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</si>
  <si>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</si>
  <si>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</si>
  <si>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</si>
  <si>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</si>
  <si>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Расходы бюджета Южского муниципального района по разделам и подразделам классификации расходов бюджетов за 1 квартал 2020 года</t>
  </si>
  <si>
    <t>Таблица 2</t>
  </si>
  <si>
    <t>Исполнено за 1 квартал 2020 года (руб.)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</si>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</sst>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49" fontId="6" fillId="0" borderId="32">
      <alignment horizontal="center"/>
    </xf>
    <xf numFmtId="49" fontId="6" fillId="0" borderId="29">
      <alignment horizontal="center"/>
    </xf>
    <xf numFmtId="0" fontId="6" fillId="0" borderId="11">
      <alignment horizontal="left" wrapText="1" indent="2"/>
    </xf>
    <xf numFmtId="49" fontId="6" fillId="0" borderId="29">
      <alignment horizontal="center" shrinkToFit="1"/>
    </xf>
    <xf numFmtId="0" fontId="6" fillId="0" borderId="12"/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19">
      <alignment horizontal="right" shrinkToFit="1"/>
    </xf>
    <xf numFmtId="4" fontId="6" fillId="0" borderId="37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2">
      <alignment horizontal="center" wrapText="1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2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2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2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1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4" fillId="0" borderId="8" xfId="15" applyNumberFormat="1" applyProtection="1"/>
    <xf numFmtId="0" fontId="6" fillId="0" borderId="1" xfId="18" applyNumberFormat="1" applyProtection="1"/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49" fontId="6" fillId="0" borderId="39" xfId="35" applyBorder="1" applyAlignment="1">
      <alignment vertical="center" wrapText="1"/>
    </xf>
    <xf numFmtId="0" fontId="17" fillId="0" borderId="1" xfId="55" applyNumberFormat="1" applyFont="1" applyProtection="1">
      <alignment horizontal="left" wrapText="1"/>
    </xf>
    <xf numFmtId="49" fontId="17" fillId="0" borderId="1" xfId="57" applyNumberFormat="1" applyFont="1" applyProtection="1">
      <alignment horizontal="center"/>
    </xf>
    <xf numFmtId="0" fontId="17" fillId="0" borderId="1" xfId="5" applyNumberFormat="1" applyFont="1" applyProtection="1"/>
    <xf numFmtId="0" fontId="18" fillId="0" borderId="1" xfId="1" applyNumberFormat="1" applyFont="1" applyProtection="1"/>
    <xf numFmtId="49" fontId="17" fillId="0" borderId="1" xfId="22" applyNumberFormat="1" applyFont="1" applyProtection="1"/>
    <xf numFmtId="49" fontId="6" fillId="0" borderId="39" xfId="35" applyNumberFormat="1" applyBorder="1" applyProtection="1">
      <alignment horizontal="center" vertical="center" wrapText="1"/>
    </xf>
    <xf numFmtId="49" fontId="6" fillId="0" borderId="47" xfId="36" applyNumberFormat="1" applyBorder="1" applyProtection="1">
      <alignment horizontal="center" vertical="center" wrapText="1"/>
    </xf>
    <xf numFmtId="4" fontId="6" fillId="0" borderId="48" xfId="65" applyNumberFormat="1" applyBorder="1" applyProtection="1">
      <alignment horizontal="right" shrinkToFit="1"/>
    </xf>
    <xf numFmtId="49" fontId="6" fillId="0" borderId="34" xfId="68" applyNumberFormat="1" applyBorder="1" applyProtection="1">
      <alignment horizontal="center"/>
    </xf>
    <xf numFmtId="0" fontId="4" fillId="0" borderId="1" xfId="82" applyNumberFormat="1" applyBorder="1" applyProtection="1"/>
    <xf numFmtId="0" fontId="6" fillId="0" borderId="1" xfId="52" applyNumberFormat="1" applyBorder="1" applyProtection="1"/>
    <xf numFmtId="49" fontId="17" fillId="0" borderId="46" xfId="35" applyFont="1" applyBorder="1" applyAlignment="1">
      <alignment vertical="center" wrapText="1"/>
    </xf>
    <xf numFmtId="49" fontId="17" fillId="0" borderId="46" xfId="35" applyNumberFormat="1" applyFont="1" applyBorder="1" applyProtection="1">
      <alignment horizontal="center" vertical="center" wrapText="1"/>
    </xf>
    <xf numFmtId="49" fontId="17" fillId="0" borderId="46" xfId="36" applyNumberFormat="1" applyFont="1" applyBorder="1" applyProtection="1">
      <alignment horizontal="center" vertical="center" wrapText="1"/>
    </xf>
    <xf numFmtId="0" fontId="18" fillId="0" borderId="46" xfId="62" applyNumberFormat="1" applyFont="1" applyBorder="1" applyAlignment="1" applyProtection="1">
      <alignment horizontal="justify" vertical="top" wrapText="1"/>
    </xf>
    <xf numFmtId="0" fontId="17" fillId="0" borderId="46" xfId="43" applyNumberFormat="1" applyFont="1" applyBorder="1" applyAlignment="1" applyProtection="1">
      <alignment horizontal="justify" vertical="top" wrapText="1"/>
    </xf>
    <xf numFmtId="0" fontId="18" fillId="0" borderId="46" xfId="69" applyNumberFormat="1" applyFont="1" applyBorder="1" applyAlignment="1" applyProtection="1">
      <alignment horizontal="justify" vertical="top" wrapText="1"/>
    </xf>
    <xf numFmtId="0" fontId="17" fillId="0" borderId="46" xfId="69" applyNumberFormat="1" applyFont="1" applyBorder="1" applyAlignment="1" applyProtection="1">
      <alignment horizontal="justify" vertical="top" wrapText="1"/>
    </xf>
    <xf numFmtId="49" fontId="17" fillId="0" borderId="46" xfId="63" applyNumberFormat="1" applyFont="1" applyBorder="1" applyAlignment="1" applyProtection="1">
      <alignment horizontal="center" vertical="center" wrapText="1"/>
    </xf>
    <xf numFmtId="49" fontId="17" fillId="0" borderId="46" xfId="50" applyNumberFormat="1" applyFont="1" applyBorder="1" applyAlignment="1" applyProtection="1">
      <alignment horizontal="center" vertical="center"/>
    </xf>
    <xf numFmtId="49" fontId="18" fillId="0" borderId="46" xfId="71" applyNumberFormat="1" applyFont="1" applyBorder="1" applyAlignment="1" applyProtection="1">
      <alignment horizontal="center" vertical="center"/>
    </xf>
    <xf numFmtId="49" fontId="17" fillId="0" borderId="46" xfId="71" applyNumberFormat="1" applyFont="1" applyBorder="1" applyAlignment="1" applyProtection="1">
      <alignment horizontal="center" vertical="center"/>
    </xf>
    <xf numFmtId="4" fontId="17" fillId="0" borderId="46" xfId="64" applyNumberFormat="1" applyFont="1" applyBorder="1" applyAlignment="1" applyProtection="1">
      <alignment horizontal="center" vertical="center" shrinkToFit="1"/>
    </xf>
    <xf numFmtId="4" fontId="18" fillId="0" borderId="46" xfId="64" applyNumberFormat="1" applyFont="1" applyBorder="1" applyAlignment="1" applyProtection="1">
      <alignment horizontal="center" vertical="center" shrinkToFit="1"/>
    </xf>
    <xf numFmtId="0" fontId="17" fillId="0" borderId="1" xfId="5" applyNumberFormat="1" applyFont="1" applyAlignment="1" applyProtection="1">
      <alignment horizontal="right"/>
    </xf>
    <xf numFmtId="0" fontId="18" fillId="0" borderId="1" xfId="55" applyNumberFormat="1" applyFont="1" applyAlignment="1" applyProtection="1">
      <alignment horizontal="center" wrapText="1"/>
    </xf>
    <xf numFmtId="49" fontId="17" fillId="0" borderId="46" xfId="35" applyNumberFormat="1" applyFont="1" applyBorder="1" applyProtection="1">
      <alignment horizontal="center" vertical="center" wrapText="1"/>
    </xf>
    <xf numFmtId="49" fontId="17" fillId="0" borderId="46" xfId="35" applyFont="1" applyBorder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46" xfId="35" applyFont="1" applyBorder="1" applyAlignment="1">
      <alignment horizontal="center" vertical="center" wrapText="1"/>
    </xf>
  </cellXfs>
  <cellStyles count="174">
    <cellStyle name="br" xfId="169"/>
    <cellStyle name="col" xfId="168"/>
    <cellStyle name="style0" xfId="170"/>
    <cellStyle name="td" xfId="171"/>
    <cellStyle name="tr" xfId="167"/>
    <cellStyle name="xl100" xfId="81"/>
    <cellStyle name="xl101" xfId="72"/>
    <cellStyle name="xl102" xfId="60"/>
    <cellStyle name="xl103" xfId="73"/>
    <cellStyle name="xl104" xfId="61"/>
    <cellStyle name="xl105" xfId="85"/>
    <cellStyle name="xl106" xfId="91"/>
    <cellStyle name="xl107" xfId="87"/>
    <cellStyle name="xl108" xfId="94"/>
    <cellStyle name="xl109" xfId="96"/>
    <cellStyle name="xl110" xfId="99"/>
    <cellStyle name="xl111" xfId="83"/>
    <cellStyle name="xl112" xfId="86"/>
    <cellStyle name="xl113" xfId="92"/>
    <cellStyle name="xl114" xfId="97"/>
    <cellStyle name="xl115" xfId="84"/>
    <cellStyle name="xl116" xfId="93"/>
    <cellStyle name="xl117" xfId="88"/>
    <cellStyle name="xl118" xfId="95"/>
    <cellStyle name="xl119" xfId="98"/>
    <cellStyle name="xl120" xfId="89"/>
    <cellStyle name="xl121" xfId="90"/>
    <cellStyle name="xl122" xfId="100"/>
    <cellStyle name="xl123" xfId="123"/>
    <cellStyle name="xl124" xfId="127"/>
    <cellStyle name="xl125" xfId="131"/>
    <cellStyle name="xl126" xfId="137"/>
    <cellStyle name="xl127" xfId="138"/>
    <cellStyle name="xl128" xfId="139"/>
    <cellStyle name="xl129" xfId="141"/>
    <cellStyle name="xl130" xfId="162"/>
    <cellStyle name="xl131" xfId="165"/>
    <cellStyle name="xl132" xfId="101"/>
    <cellStyle name="xl133" xfId="104"/>
    <cellStyle name="xl134" xfId="107"/>
    <cellStyle name="xl135" xfId="109"/>
    <cellStyle name="xl136" xfId="114"/>
    <cellStyle name="xl137" xfId="116"/>
    <cellStyle name="xl138" xfId="118"/>
    <cellStyle name="xl139" xfId="119"/>
    <cellStyle name="xl140" xfId="124"/>
    <cellStyle name="xl141" xfId="128"/>
    <cellStyle name="xl142" xfId="132"/>
    <cellStyle name="xl143" xfId="140"/>
    <cellStyle name="xl144" xfId="143"/>
    <cellStyle name="xl145" xfId="147"/>
    <cellStyle name="xl146" xfId="151"/>
    <cellStyle name="xl147" xfId="155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42"/>
    <cellStyle name="xl159" xfId="144"/>
    <cellStyle name="xl160" xfId="145"/>
    <cellStyle name="xl161" xfId="146"/>
    <cellStyle name="xl162" xfId="148"/>
    <cellStyle name="xl163" xfId="149"/>
    <cellStyle name="xl164" xfId="150"/>
    <cellStyle name="xl165" xfId="152"/>
    <cellStyle name="xl166" xfId="153"/>
    <cellStyle name="xl167" xfId="154"/>
    <cellStyle name="xl168" xfId="156"/>
    <cellStyle name="xl169" xfId="103"/>
    <cellStyle name="xl170" xfId="111"/>
    <cellStyle name="xl171" xfId="121"/>
    <cellStyle name="xl172" xfId="126"/>
    <cellStyle name="xl173" xfId="130"/>
    <cellStyle name="xl174" xfId="134"/>
    <cellStyle name="xl175" xfId="157"/>
    <cellStyle name="xl176" xfId="160"/>
    <cellStyle name="xl177" xfId="163"/>
    <cellStyle name="xl178" xfId="166"/>
    <cellStyle name="xl179" xfId="158"/>
    <cellStyle name="xl180" xfId="161"/>
    <cellStyle name="xl181" xfId="159"/>
    <cellStyle name="xl182" xfId="112"/>
    <cellStyle name="xl183" xfId="102"/>
    <cellStyle name="xl184" xfId="113"/>
    <cellStyle name="xl185" xfId="122"/>
    <cellStyle name="xl186" xfId="136"/>
    <cellStyle name="xl187" xfId="164"/>
    <cellStyle name="xl188" xfId="106"/>
    <cellStyle name="xl21" xfId="172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3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4"/>
    <cellStyle name="xl81" xfId="76"/>
    <cellStyle name="xl82" xfId="69"/>
    <cellStyle name="xl83" xfId="56"/>
    <cellStyle name="xl84" xfId="67"/>
    <cellStyle name="xl85" xfId="75"/>
    <cellStyle name="xl86" xfId="77"/>
    <cellStyle name="xl87" xfId="70"/>
    <cellStyle name="xl88" xfId="82"/>
    <cellStyle name="xl89" xfId="57"/>
    <cellStyle name="xl90" xfId="63"/>
    <cellStyle name="xl91" xfId="78"/>
    <cellStyle name="xl92" xfId="71"/>
    <cellStyle name="xl93" xfId="59"/>
    <cellStyle name="xl94" xfId="64"/>
    <cellStyle name="xl95" xfId="79"/>
    <cellStyle name="xl96" xfId="65"/>
    <cellStyle name="xl97" xfId="68"/>
    <cellStyle name="xl98" xfId="80"/>
    <cellStyle name="xl99" xfId="6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topLeftCell="A10" zoomScaleNormal="100" zoomScaleSheetLayoutView="100" workbookViewId="0">
      <selection activeCell="K2" sqref="K2"/>
    </sheetView>
  </sheetViews>
  <sheetFormatPr defaultColWidth="9.109375" defaultRowHeight="14.4" x14ac:dyDescent="0.3"/>
  <cols>
    <col min="1" max="1" width="53.88671875" style="1" customWidth="1"/>
    <col min="2" max="2" width="30.33203125" style="1" customWidth="1"/>
    <col min="3" max="7" width="9.109375" style="1" hidden="1"/>
    <col min="8" max="8" width="17.44140625" style="1" customWidth="1"/>
    <col min="9" max="9" width="9.109375" style="1" hidden="1"/>
    <col min="10" max="10" width="18" style="1" customWidth="1"/>
    <col min="11" max="11" width="13.44140625" style="1" customWidth="1"/>
    <col min="12" max="12" width="9.109375" style="1" hidden="1"/>
    <col min="13" max="13" width="9.6640625" style="1" customWidth="1"/>
    <col min="14" max="16384" width="9.109375" style="1"/>
  </cols>
  <sheetData>
    <row r="1" spans="1:13" ht="12.6" customHeight="1" x14ac:dyDescent="0.3">
      <c r="A1" s="8"/>
      <c r="B1" s="9"/>
      <c r="C1" s="9"/>
      <c r="D1" s="9"/>
      <c r="E1" s="9"/>
      <c r="F1" s="9"/>
      <c r="G1" s="9"/>
      <c r="H1" s="9"/>
      <c r="I1" s="2"/>
      <c r="J1" s="2"/>
      <c r="K1" s="2"/>
      <c r="L1" s="2"/>
      <c r="M1" s="2"/>
    </row>
    <row r="2" spans="1:13" ht="15" customHeight="1" x14ac:dyDescent="0.3">
      <c r="A2" s="11"/>
      <c r="B2" s="12"/>
      <c r="C2" s="12"/>
      <c r="D2" s="12"/>
      <c r="E2" s="12"/>
      <c r="F2" s="12"/>
      <c r="G2" s="12"/>
      <c r="H2" s="12"/>
      <c r="I2" s="13"/>
      <c r="J2" s="13"/>
      <c r="K2" s="35" t="s">
        <v>89</v>
      </c>
      <c r="L2" s="2"/>
      <c r="M2" s="2"/>
    </row>
    <row r="3" spans="1:13" ht="39.75" customHeight="1" x14ac:dyDescent="0.3">
      <c r="A3" s="36" t="s">
        <v>88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"/>
      <c r="M3" s="2"/>
    </row>
    <row r="4" spans="1:13" ht="14.1" customHeight="1" x14ac:dyDescent="0.3">
      <c r="A4" s="14"/>
      <c r="B4" s="14"/>
      <c r="C4" s="15"/>
      <c r="D4" s="15"/>
      <c r="E4" s="15"/>
      <c r="F4" s="15"/>
      <c r="G4" s="15"/>
      <c r="H4" s="15"/>
      <c r="I4" s="13"/>
      <c r="J4" s="13"/>
      <c r="K4" s="13"/>
      <c r="L4" s="2"/>
      <c r="M4" s="2"/>
    </row>
    <row r="5" spans="1:13" ht="11.4" customHeight="1" x14ac:dyDescent="0.3">
      <c r="A5" s="37" t="s">
        <v>0</v>
      </c>
      <c r="B5" s="37" t="s">
        <v>22</v>
      </c>
      <c r="C5" s="22"/>
      <c r="D5" s="22"/>
      <c r="E5" s="22"/>
      <c r="F5" s="22"/>
      <c r="G5" s="22"/>
      <c r="H5" s="39" t="s">
        <v>59</v>
      </c>
      <c r="I5" s="22"/>
      <c r="J5" s="39" t="s">
        <v>90</v>
      </c>
      <c r="K5" s="40" t="s">
        <v>60</v>
      </c>
      <c r="L5" s="10"/>
      <c r="M5" s="3"/>
    </row>
    <row r="6" spans="1:13" ht="84.75" customHeight="1" x14ac:dyDescent="0.3">
      <c r="A6" s="38"/>
      <c r="B6" s="38"/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39"/>
      <c r="I6" s="23" t="s">
        <v>5</v>
      </c>
      <c r="J6" s="39"/>
      <c r="K6" s="40"/>
      <c r="L6" s="16" t="s">
        <v>6</v>
      </c>
      <c r="M6" s="3"/>
    </row>
    <row r="7" spans="1:13" ht="15.75" customHeight="1" thickBot="1" x14ac:dyDescent="0.35">
      <c r="A7" s="23" t="s">
        <v>7</v>
      </c>
      <c r="B7" s="23" t="s">
        <v>8</v>
      </c>
      <c r="C7" s="24" t="s">
        <v>12</v>
      </c>
      <c r="D7" s="24" t="s">
        <v>13</v>
      </c>
      <c r="E7" s="24" t="s">
        <v>14</v>
      </c>
      <c r="F7" s="24" t="s">
        <v>15</v>
      </c>
      <c r="G7" s="24" t="s">
        <v>16</v>
      </c>
      <c r="H7" s="24" t="s">
        <v>9</v>
      </c>
      <c r="I7" s="24" t="s">
        <v>17</v>
      </c>
      <c r="J7" s="24" t="s">
        <v>10</v>
      </c>
      <c r="K7" s="24" t="s">
        <v>11</v>
      </c>
      <c r="L7" s="17" t="s">
        <v>18</v>
      </c>
      <c r="M7" s="3"/>
    </row>
    <row r="8" spans="1:13" ht="30" customHeight="1" x14ac:dyDescent="0.3">
      <c r="A8" s="25" t="s">
        <v>23</v>
      </c>
      <c r="B8" s="29" t="s">
        <v>19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4">
        <f>SUM(H10+H18+H20+H26+H30+H37+H39+H43)</f>
        <v>371509807.93000007</v>
      </c>
      <c r="I8" s="34">
        <v>0</v>
      </c>
      <c r="J8" s="34">
        <f>SUM(J10+J18+J20+J26+J30+J37+J39+J43)</f>
        <v>70377861.719999999</v>
      </c>
      <c r="K8" s="34">
        <f>SUM(J8/H8*100)</f>
        <v>18.943742592459525</v>
      </c>
      <c r="L8" s="18">
        <v>0</v>
      </c>
      <c r="M8" s="4"/>
    </row>
    <row r="9" spans="1:13" ht="14.25" customHeight="1" x14ac:dyDescent="0.3">
      <c r="A9" s="26" t="s">
        <v>20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19"/>
      <c r="M9" s="4"/>
    </row>
    <row r="10" spans="1:13" ht="16.8" x14ac:dyDescent="0.3">
      <c r="A10" s="27" t="s">
        <v>62</v>
      </c>
      <c r="B10" s="31" t="s">
        <v>24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4">
        <f>SUM(H11:H17)</f>
        <v>60222644.280000001</v>
      </c>
      <c r="I10" s="34">
        <f t="shared" ref="I10:J10" si="0">SUM(I11:I17)</f>
        <v>0</v>
      </c>
      <c r="J10" s="34">
        <f t="shared" si="0"/>
        <v>12709528.850000001</v>
      </c>
      <c r="K10" s="34">
        <f>SUM(J10/H10*100)</f>
        <v>21.104235793613014</v>
      </c>
      <c r="L10" s="18">
        <v>0</v>
      </c>
      <c r="M10" s="4"/>
    </row>
    <row r="11" spans="1:13" ht="50.4" x14ac:dyDescent="0.3">
      <c r="A11" s="28" t="s">
        <v>91</v>
      </c>
      <c r="B11" s="32" t="s">
        <v>25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1119908.0900000001</v>
      </c>
      <c r="I11" s="33">
        <v>0</v>
      </c>
      <c r="J11" s="33">
        <v>274836.53000000003</v>
      </c>
      <c r="K11" s="33">
        <f t="shared" ref="K11:K32" si="1">SUM(J11/H11*100)</f>
        <v>24.540989787831606</v>
      </c>
      <c r="L11" s="18">
        <v>0</v>
      </c>
      <c r="M11" s="4"/>
    </row>
    <row r="12" spans="1:13" ht="67.2" x14ac:dyDescent="0.3">
      <c r="A12" s="28" t="s">
        <v>92</v>
      </c>
      <c r="B12" s="32" t="s">
        <v>26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2984508.98</v>
      </c>
      <c r="I12" s="33">
        <v>0</v>
      </c>
      <c r="J12" s="33">
        <v>693443.88</v>
      </c>
      <c r="K12" s="33">
        <f t="shared" si="1"/>
        <v>23.23477277659255</v>
      </c>
      <c r="L12" s="18">
        <v>0</v>
      </c>
      <c r="M12" s="4"/>
    </row>
    <row r="13" spans="1:13" ht="67.2" x14ac:dyDescent="0.3">
      <c r="A13" s="28" t="s">
        <v>93</v>
      </c>
      <c r="B13" s="32" t="s">
        <v>27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20749787.219999999</v>
      </c>
      <c r="I13" s="33">
        <v>0</v>
      </c>
      <c r="J13" s="33">
        <v>5416302.3300000001</v>
      </c>
      <c r="K13" s="33">
        <f t="shared" si="1"/>
        <v>26.10292950271516</v>
      </c>
      <c r="L13" s="18">
        <v>0</v>
      </c>
      <c r="M13" s="4"/>
    </row>
    <row r="14" spans="1:13" ht="16.8" x14ac:dyDescent="0.3">
      <c r="A14" s="28" t="s">
        <v>94</v>
      </c>
      <c r="B14" s="32" t="s">
        <v>28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18862</v>
      </c>
      <c r="I14" s="33">
        <v>0</v>
      </c>
      <c r="J14" s="33">
        <v>0</v>
      </c>
      <c r="K14" s="33">
        <f t="shared" si="1"/>
        <v>0</v>
      </c>
      <c r="L14" s="18">
        <v>0</v>
      </c>
      <c r="M14" s="4"/>
    </row>
    <row r="15" spans="1:13" ht="50.4" x14ac:dyDescent="0.3">
      <c r="A15" s="28" t="s">
        <v>95</v>
      </c>
      <c r="B15" s="32" t="s">
        <v>29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9237810.3499999996</v>
      </c>
      <c r="I15" s="33">
        <v>0</v>
      </c>
      <c r="J15" s="33">
        <v>1980855.03</v>
      </c>
      <c r="K15" s="33">
        <f t="shared" si="1"/>
        <v>21.442906435073112</v>
      </c>
      <c r="L15" s="18">
        <v>0</v>
      </c>
      <c r="M15" s="4"/>
    </row>
    <row r="16" spans="1:13" ht="23.4" customHeight="1" x14ac:dyDescent="0.3">
      <c r="A16" s="28" t="s">
        <v>96</v>
      </c>
      <c r="B16" s="32" t="s">
        <v>30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418352.77</v>
      </c>
      <c r="I16" s="33">
        <v>0</v>
      </c>
      <c r="J16" s="33">
        <v>0</v>
      </c>
      <c r="K16" s="33">
        <f t="shared" si="1"/>
        <v>0</v>
      </c>
      <c r="L16" s="18">
        <v>0</v>
      </c>
      <c r="M16" s="4"/>
    </row>
    <row r="17" spans="1:13" ht="25.8" customHeight="1" x14ac:dyDescent="0.3">
      <c r="A17" s="28" t="s">
        <v>97</v>
      </c>
      <c r="B17" s="32" t="s">
        <v>31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25693414.870000001</v>
      </c>
      <c r="I17" s="33">
        <v>0</v>
      </c>
      <c r="J17" s="33">
        <v>4344091.08</v>
      </c>
      <c r="K17" s="33">
        <f t="shared" si="1"/>
        <v>16.907410330544355</v>
      </c>
      <c r="L17" s="18">
        <v>0</v>
      </c>
      <c r="M17" s="4"/>
    </row>
    <row r="18" spans="1:13" ht="39" customHeight="1" x14ac:dyDescent="0.3">
      <c r="A18" s="27" t="s">
        <v>61</v>
      </c>
      <c r="B18" s="31" t="s">
        <v>32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4">
        <v>449499.47</v>
      </c>
      <c r="I18" s="34">
        <v>0</v>
      </c>
      <c r="J18" s="34">
        <v>54432.71</v>
      </c>
      <c r="K18" s="34">
        <f t="shared" si="1"/>
        <v>12.109627181540393</v>
      </c>
      <c r="L18" s="18">
        <v>0</v>
      </c>
      <c r="M18" s="4"/>
    </row>
    <row r="19" spans="1:13" ht="50.4" x14ac:dyDescent="0.3">
      <c r="A19" s="28" t="s">
        <v>98</v>
      </c>
      <c r="B19" s="32" t="s">
        <v>33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449499.47</v>
      </c>
      <c r="I19" s="33">
        <v>0</v>
      </c>
      <c r="J19" s="33">
        <v>54432.71</v>
      </c>
      <c r="K19" s="33">
        <f t="shared" si="1"/>
        <v>12.109627181540393</v>
      </c>
      <c r="L19" s="18">
        <v>0</v>
      </c>
      <c r="M19" s="4"/>
    </row>
    <row r="20" spans="1:13" ht="16.8" x14ac:dyDescent="0.3">
      <c r="A20" s="27" t="s">
        <v>63</v>
      </c>
      <c r="B20" s="31" t="s">
        <v>34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4">
        <f>SUM(H21:H25)</f>
        <v>8834138.5099999998</v>
      </c>
      <c r="I20" s="34">
        <f t="shared" ref="I20:J20" si="2">SUM(I21:I25)</f>
        <v>0</v>
      </c>
      <c r="J20" s="34">
        <f t="shared" si="2"/>
        <v>2334911.87</v>
      </c>
      <c r="K20" s="34">
        <f t="shared" si="1"/>
        <v>26.430555366060254</v>
      </c>
      <c r="L20" s="18">
        <v>0</v>
      </c>
      <c r="M20" s="4"/>
    </row>
    <row r="21" spans="1:13" ht="16.8" x14ac:dyDescent="0.3">
      <c r="A21" s="28" t="s">
        <v>64</v>
      </c>
      <c r="B21" s="32" t="s">
        <v>35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156493.44</v>
      </c>
      <c r="I21" s="33">
        <v>0</v>
      </c>
      <c r="J21" s="33">
        <v>0</v>
      </c>
      <c r="K21" s="33">
        <f t="shared" si="1"/>
        <v>0</v>
      </c>
      <c r="L21" s="18">
        <v>0</v>
      </c>
      <c r="M21" s="4"/>
    </row>
    <row r="22" spans="1:13" ht="16.8" x14ac:dyDescent="0.3">
      <c r="A22" s="28" t="s">
        <v>65</v>
      </c>
      <c r="B22" s="32" t="s">
        <v>36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300000</v>
      </c>
      <c r="I22" s="33">
        <v>0</v>
      </c>
      <c r="J22" s="33">
        <v>34463.17</v>
      </c>
      <c r="K22" s="33">
        <f t="shared" si="1"/>
        <v>11.487723333333333</v>
      </c>
      <c r="L22" s="18">
        <v>0</v>
      </c>
      <c r="M22" s="4"/>
    </row>
    <row r="23" spans="1:13" ht="16.8" x14ac:dyDescent="0.3">
      <c r="A23" s="28" t="s">
        <v>66</v>
      </c>
      <c r="B23" s="32" t="s">
        <v>37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2273132.25</v>
      </c>
      <c r="I23" s="33">
        <v>0</v>
      </c>
      <c r="J23" s="33">
        <v>328347.65000000002</v>
      </c>
      <c r="K23" s="33">
        <f t="shared" si="1"/>
        <v>14.444722694863005</v>
      </c>
      <c r="L23" s="18">
        <v>0</v>
      </c>
      <c r="M23" s="4"/>
    </row>
    <row r="24" spans="1:13" ht="16.8" x14ac:dyDescent="0.3">
      <c r="A24" s="28" t="s">
        <v>67</v>
      </c>
      <c r="B24" s="32" t="s">
        <v>38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5254112.82</v>
      </c>
      <c r="I24" s="33">
        <v>0</v>
      </c>
      <c r="J24" s="33">
        <v>1972101.05</v>
      </c>
      <c r="K24" s="33">
        <f t="shared" si="1"/>
        <v>37.534425269535795</v>
      </c>
      <c r="L24" s="18">
        <v>0</v>
      </c>
      <c r="M24" s="4"/>
    </row>
    <row r="25" spans="1:13" ht="33.6" x14ac:dyDescent="0.3">
      <c r="A25" s="28" t="s">
        <v>68</v>
      </c>
      <c r="B25" s="32" t="s">
        <v>39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850400</v>
      </c>
      <c r="I25" s="33">
        <v>0</v>
      </c>
      <c r="J25" s="33">
        <v>0</v>
      </c>
      <c r="K25" s="33">
        <f t="shared" si="1"/>
        <v>0</v>
      </c>
      <c r="L25" s="18">
        <v>0</v>
      </c>
      <c r="M25" s="4"/>
    </row>
    <row r="26" spans="1:13" ht="33.6" x14ac:dyDescent="0.3">
      <c r="A26" s="27" t="s">
        <v>69</v>
      </c>
      <c r="B26" s="31" t="s">
        <v>40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f>SUM(H27:H29)</f>
        <v>41674903.700000003</v>
      </c>
      <c r="I26" s="34">
        <f t="shared" ref="I26:J26" si="3">SUM(I27:I29)</f>
        <v>0</v>
      </c>
      <c r="J26" s="34">
        <f t="shared" si="3"/>
        <v>616697.4</v>
      </c>
      <c r="K26" s="34">
        <f t="shared" si="1"/>
        <v>1.4797812238255994</v>
      </c>
      <c r="L26" s="18">
        <v>0</v>
      </c>
      <c r="M26" s="4"/>
    </row>
    <row r="27" spans="1:13" ht="16.8" x14ac:dyDescent="0.3">
      <c r="A27" s="28" t="s">
        <v>70</v>
      </c>
      <c r="B27" s="32" t="s">
        <v>41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667623.63</v>
      </c>
      <c r="I27" s="33">
        <v>0</v>
      </c>
      <c r="J27" s="33">
        <v>87556.02</v>
      </c>
      <c r="K27" s="33">
        <f t="shared" si="1"/>
        <v>13.114577744948901</v>
      </c>
      <c r="L27" s="18">
        <v>0</v>
      </c>
      <c r="M27" s="4"/>
    </row>
    <row r="28" spans="1:13" ht="16.8" x14ac:dyDescent="0.3">
      <c r="A28" s="28" t="s">
        <v>71</v>
      </c>
      <c r="B28" s="32" t="s">
        <v>42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39256661.289999999</v>
      </c>
      <c r="I28" s="33">
        <v>0</v>
      </c>
      <c r="J28" s="33">
        <v>529141.38</v>
      </c>
      <c r="K28" s="33">
        <f t="shared" si="1"/>
        <v>1.3479021460614895</v>
      </c>
      <c r="L28" s="18">
        <v>0</v>
      </c>
      <c r="M28" s="4"/>
    </row>
    <row r="29" spans="1:13" ht="16.8" x14ac:dyDescent="0.3">
      <c r="A29" s="28" t="s">
        <v>72</v>
      </c>
      <c r="B29" s="32" t="s">
        <v>43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1750618.78</v>
      </c>
      <c r="I29" s="33">
        <v>0</v>
      </c>
      <c r="J29" s="33">
        <v>0</v>
      </c>
      <c r="K29" s="33">
        <f t="shared" si="1"/>
        <v>0</v>
      </c>
      <c r="L29" s="18">
        <v>0</v>
      </c>
      <c r="M29" s="4"/>
    </row>
    <row r="30" spans="1:13" ht="16.8" x14ac:dyDescent="0.3">
      <c r="A30" s="27" t="s">
        <v>73</v>
      </c>
      <c r="B30" s="31" t="s">
        <v>44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f>SUM(H31:H36)</f>
        <v>232821989.21000004</v>
      </c>
      <c r="I30" s="34">
        <v>0</v>
      </c>
      <c r="J30" s="34">
        <f>SUM(J31:J36)</f>
        <v>50208670.659999996</v>
      </c>
      <c r="K30" s="34">
        <f t="shared" si="1"/>
        <v>21.565261438735043</v>
      </c>
      <c r="L30" s="18">
        <v>0</v>
      </c>
      <c r="M30" s="4"/>
    </row>
    <row r="31" spans="1:13" ht="16.8" x14ac:dyDescent="0.3">
      <c r="A31" s="28" t="s">
        <v>74</v>
      </c>
      <c r="B31" s="32" t="s">
        <v>45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68850026.859999999</v>
      </c>
      <c r="I31" s="33">
        <v>0</v>
      </c>
      <c r="J31" s="33">
        <v>16534431.029999999</v>
      </c>
      <c r="K31" s="33">
        <f t="shared" si="1"/>
        <v>24.015141001500549</v>
      </c>
      <c r="L31" s="18">
        <v>0</v>
      </c>
      <c r="M31" s="4"/>
    </row>
    <row r="32" spans="1:13" ht="16.8" x14ac:dyDescent="0.3">
      <c r="A32" s="28" t="s">
        <v>75</v>
      </c>
      <c r="B32" s="32" t="s">
        <v>46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132202766.38</v>
      </c>
      <c r="I32" s="33">
        <v>0</v>
      </c>
      <c r="J32" s="33">
        <v>26058856.09</v>
      </c>
      <c r="K32" s="33">
        <f t="shared" si="1"/>
        <v>19.711278972103457</v>
      </c>
      <c r="L32" s="18">
        <v>0</v>
      </c>
      <c r="M32" s="4"/>
    </row>
    <row r="33" spans="1:13" ht="16.8" x14ac:dyDescent="0.3">
      <c r="A33" s="28" t="s">
        <v>76</v>
      </c>
      <c r="B33" s="32" t="s">
        <v>47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18133032.489999998</v>
      </c>
      <c r="I33" s="33">
        <v>0</v>
      </c>
      <c r="J33" s="33">
        <v>4710361.63</v>
      </c>
      <c r="K33" s="33">
        <f t="shared" ref="K33:K38" si="4">SUM(J33/H33*100)</f>
        <v>25.976689958492432</v>
      </c>
      <c r="L33" s="18">
        <v>0</v>
      </c>
      <c r="M33" s="4"/>
    </row>
    <row r="34" spans="1:13" ht="33.6" x14ac:dyDescent="0.3">
      <c r="A34" s="28" t="s">
        <v>77</v>
      </c>
      <c r="B34" s="32" t="s">
        <v>48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169000</v>
      </c>
      <c r="I34" s="33">
        <v>0</v>
      </c>
      <c r="J34" s="33">
        <v>2000</v>
      </c>
      <c r="K34" s="33">
        <f t="shared" si="4"/>
        <v>1.1834319526627219</v>
      </c>
      <c r="L34" s="18">
        <v>0</v>
      </c>
      <c r="M34" s="4"/>
    </row>
    <row r="35" spans="1:13" ht="16.8" x14ac:dyDescent="0.3">
      <c r="A35" s="28" t="s">
        <v>78</v>
      </c>
      <c r="B35" s="32" t="s">
        <v>49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1910341.12</v>
      </c>
      <c r="I35" s="33">
        <v>0</v>
      </c>
      <c r="J35" s="33">
        <v>386814.12</v>
      </c>
      <c r="K35" s="33">
        <f t="shared" si="4"/>
        <v>20.248431861216492</v>
      </c>
      <c r="L35" s="18">
        <v>0</v>
      </c>
      <c r="M35" s="4"/>
    </row>
    <row r="36" spans="1:13" ht="16.8" x14ac:dyDescent="0.3">
      <c r="A36" s="28" t="s">
        <v>79</v>
      </c>
      <c r="B36" s="32" t="s">
        <v>50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11556822.359999999</v>
      </c>
      <c r="I36" s="33">
        <v>0</v>
      </c>
      <c r="J36" s="33">
        <v>2516207.79</v>
      </c>
      <c r="K36" s="33">
        <f t="shared" si="4"/>
        <v>21.772488246501005</v>
      </c>
      <c r="L36" s="18">
        <v>0</v>
      </c>
      <c r="M36" s="4"/>
    </row>
    <row r="37" spans="1:13" ht="16.8" x14ac:dyDescent="0.3">
      <c r="A37" s="27" t="s">
        <v>80</v>
      </c>
      <c r="B37" s="31" t="s">
        <v>51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19345343.640000001</v>
      </c>
      <c r="I37" s="34">
        <v>0</v>
      </c>
      <c r="J37" s="34">
        <v>3840548.98</v>
      </c>
      <c r="K37" s="34">
        <f t="shared" si="4"/>
        <v>19.852575645433195</v>
      </c>
      <c r="L37" s="18">
        <v>0</v>
      </c>
      <c r="M37" s="4"/>
    </row>
    <row r="38" spans="1:13" ht="16.8" x14ac:dyDescent="0.3">
      <c r="A38" s="28" t="s">
        <v>81</v>
      </c>
      <c r="B38" s="32" t="s">
        <v>52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19345343.640000001</v>
      </c>
      <c r="I38" s="33">
        <v>0</v>
      </c>
      <c r="J38" s="33">
        <v>3840548.98</v>
      </c>
      <c r="K38" s="33">
        <f t="shared" si="4"/>
        <v>19.852575645433195</v>
      </c>
      <c r="L38" s="18">
        <v>0</v>
      </c>
      <c r="M38" s="4"/>
    </row>
    <row r="39" spans="1:13" ht="16.8" x14ac:dyDescent="0.3">
      <c r="A39" s="27" t="s">
        <v>82</v>
      </c>
      <c r="B39" s="31" t="s">
        <v>53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f>SUM(H40:H42)</f>
        <v>5798001.1600000001</v>
      </c>
      <c r="I39" s="34">
        <f t="shared" ref="I39:J39" si="5">SUM(I40:I42)</f>
        <v>0</v>
      </c>
      <c r="J39" s="34">
        <f t="shared" si="5"/>
        <v>566071.25</v>
      </c>
      <c r="K39" s="34">
        <f t="shared" ref="K39:K44" si="6">SUM(J39/H39*100)</f>
        <v>9.7632138107402504</v>
      </c>
      <c r="L39" s="18">
        <v>0</v>
      </c>
      <c r="M39" s="4"/>
    </row>
    <row r="40" spans="1:13" ht="16.8" x14ac:dyDescent="0.3">
      <c r="A40" s="28" t="s">
        <v>83</v>
      </c>
      <c r="B40" s="32" t="s">
        <v>54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1533498.25</v>
      </c>
      <c r="I40" s="33">
        <v>0</v>
      </c>
      <c r="J40" s="33">
        <v>371595.12</v>
      </c>
      <c r="K40" s="33">
        <f t="shared" si="6"/>
        <v>24.231858106130868</v>
      </c>
      <c r="L40" s="18">
        <v>0</v>
      </c>
      <c r="M40" s="4"/>
    </row>
    <row r="41" spans="1:13" ht="16.8" x14ac:dyDescent="0.3">
      <c r="A41" s="28" t="s">
        <v>84</v>
      </c>
      <c r="B41" s="32" t="s">
        <v>55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291921.75</v>
      </c>
      <c r="I41" s="33">
        <v>0</v>
      </c>
      <c r="J41" s="33">
        <v>0</v>
      </c>
      <c r="K41" s="33">
        <f t="shared" si="6"/>
        <v>0</v>
      </c>
      <c r="L41" s="18">
        <v>0</v>
      </c>
      <c r="M41" s="4"/>
    </row>
    <row r="42" spans="1:13" ht="16.8" x14ac:dyDescent="0.3">
      <c r="A42" s="28" t="s">
        <v>85</v>
      </c>
      <c r="B42" s="32" t="s">
        <v>56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3972581.16</v>
      </c>
      <c r="I42" s="33">
        <v>0</v>
      </c>
      <c r="J42" s="33">
        <v>194476.13</v>
      </c>
      <c r="K42" s="33">
        <f t="shared" si="6"/>
        <v>4.8954602100564761</v>
      </c>
      <c r="L42" s="18">
        <v>0</v>
      </c>
      <c r="M42" s="4"/>
    </row>
    <row r="43" spans="1:13" ht="16.8" x14ac:dyDescent="0.3">
      <c r="A43" s="27" t="s">
        <v>86</v>
      </c>
      <c r="B43" s="31" t="s">
        <v>57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2363287.96</v>
      </c>
      <c r="I43" s="34">
        <v>0</v>
      </c>
      <c r="J43" s="34">
        <v>47000</v>
      </c>
      <c r="K43" s="34">
        <f t="shared" si="6"/>
        <v>1.9887546839615773</v>
      </c>
      <c r="L43" s="18">
        <v>0</v>
      </c>
      <c r="M43" s="4"/>
    </row>
    <row r="44" spans="1:13" ht="17.399999999999999" thickBot="1" x14ac:dyDescent="0.35">
      <c r="A44" s="28" t="s">
        <v>87</v>
      </c>
      <c r="B44" s="32" t="s">
        <v>58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2363287.96</v>
      </c>
      <c r="I44" s="33">
        <v>0</v>
      </c>
      <c r="J44" s="33">
        <v>47000</v>
      </c>
      <c r="K44" s="33">
        <f t="shared" si="6"/>
        <v>1.9887546839615773</v>
      </c>
      <c r="L44" s="18">
        <v>0</v>
      </c>
      <c r="M44" s="4"/>
    </row>
    <row r="45" spans="1:13" ht="13.2" customHeight="1" x14ac:dyDescent="0.3">
      <c r="A45" s="2"/>
      <c r="B45" s="20"/>
      <c r="C45" s="21" t="s">
        <v>21</v>
      </c>
      <c r="D45" s="21" t="s">
        <v>21</v>
      </c>
      <c r="E45" s="21" t="s">
        <v>21</v>
      </c>
      <c r="F45" s="21" t="s">
        <v>21</v>
      </c>
      <c r="G45" s="21" t="s">
        <v>21</v>
      </c>
      <c r="H45" s="21"/>
      <c r="I45" s="21" t="s">
        <v>21</v>
      </c>
      <c r="J45" s="21"/>
      <c r="K45" s="21"/>
      <c r="L45" s="6" t="s">
        <v>21</v>
      </c>
      <c r="M45" s="2"/>
    </row>
    <row r="46" spans="1:13" ht="13.2" customHeight="1" x14ac:dyDescent="0.3">
      <c r="A46" s="5"/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2"/>
    </row>
  </sheetData>
  <mergeCells count="6">
    <mergeCell ref="A3:K3"/>
    <mergeCell ref="A5:A6"/>
    <mergeCell ref="B5:B6"/>
    <mergeCell ref="H5:H6"/>
    <mergeCell ref="J5:J6"/>
    <mergeCell ref="K5:K6"/>
  </mergeCells>
  <pageMargins left="0.78749999999999998" right="0.59027779999999996" top="0.59027779999999996" bottom="0.39374999999999999" header="0" footer="0"/>
  <pageSetup paperSize="9" scale="58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DB1C3F0-6C9D-4A93-B145-B6EE0660E2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REVIZOR\Ревизор</dc:creator>
  <cp:lastModifiedBy>Рыбина</cp:lastModifiedBy>
  <cp:lastPrinted>2020-04-14T05:45:22Z</cp:lastPrinted>
  <dcterms:created xsi:type="dcterms:W3CDTF">2020-04-09T11:45:47Z</dcterms:created>
  <dcterms:modified xsi:type="dcterms:W3CDTF">2020-04-14T12:22:00Z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18.2.0.14273483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svod_smart</vt:lpwstr>
  </property>
  <property fmtid="{D5CDD505-2E9C-101B-9397-08002B2CF9AE}" pid="9" name="Пользователь">
    <vt:lpwstr>пинаева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