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артал 2022\"/>
    </mc:Choice>
  </mc:AlternateContent>
  <bookViews>
    <workbookView xWindow="0" yWindow="0" windowWidth="28800" windowHeight="11840"/>
  </bookViews>
  <sheets>
    <sheet name="Расходы" sheetId="3" r:id="rId1"/>
  </sheets>
  <definedNames>
    <definedName name="_xlnm.Print_Titles" localSheetId="0">Расходы!$1:$7</definedName>
  </definedNames>
  <calcPr calcId="152511"/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8" i="3"/>
  <c r="D42" i="3"/>
  <c r="D38" i="3"/>
  <c r="D36" i="3"/>
  <c r="D10" i="3"/>
  <c r="C42" i="3"/>
  <c r="C38" i="3"/>
  <c r="C36" i="3"/>
  <c r="D29" i="3"/>
  <c r="C29" i="3"/>
  <c r="D25" i="3"/>
  <c r="C25" i="3"/>
  <c r="D20" i="3"/>
  <c r="C20" i="3"/>
  <c r="D18" i="3"/>
  <c r="C18" i="3"/>
  <c r="C10" i="3"/>
  <c r="D8" i="3" l="1"/>
  <c r="C8" i="3"/>
</calcChain>
</file>

<file path=xl/sharedStrings.xml><?xml version="1.0" encoding="utf-8"?>
<sst xmlns="http://schemas.openxmlformats.org/spreadsheetml/2006/main" count="83" uniqueCount="83">
  <si>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</si>
  <si>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</si>
  <si>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</si>
  <si>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</si>
  <si>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</si>
  <si>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</si>
  <si>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</si>
  <si>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</si>
  <si>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</si>
  <si>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</si>
  <si>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</si>
  <si>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</si>
  <si>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</si>
  <si>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</si>
  <si>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</si>
  <si>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</si>
  <si>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</si>
  <si>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</si>
  <si>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</si>
  <si>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</si>
  <si>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</si>
  <si>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</si>
  <si>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</si>
  <si>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</si>
  <si>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</si>
  <si>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</si>
  <si>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</si>
  <si>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</si>
  <si>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</si>
  <si>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</si>
  <si>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</si>
  <si>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</si>
  <si>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</si>
  <si>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</si>
  <si>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</si>
  <si>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</si>
  <si>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</si>
  <si>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</si>
  <si>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</si>
  <si>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</si>
  <si>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</si>
  <si>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</si>
  <si>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</si>
  <si>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</si>
  <si>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</si>
  <si>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</si>
  <si>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</si>
  <si>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</si>
  <si>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</si>
  <si>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</si>
  <si>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</si>
  <si>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</si>
  <si>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</si>
  <si>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</si>
  <si>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</si>
  <si>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</si>
  <si>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</si>
  <si>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</si>
  <si>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</si>
  <si>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</si>
  <si>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</si>
  <si>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</si>
  <si>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</si>
  <si>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</si>
  <si>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</si>
  <si>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</si>
  <si>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</si>
  <si>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</si>
  <si>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</si>
  <si>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</si>
  <si>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</si>
  <si>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</si>
  <si>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</si>
  <si>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</si>
  <si>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</si>
  <si>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</si>
  <si>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Утвержденные бюджетные назначения (руб.)
</t>
  </si>
  <si>
    <t xml:space="preserve">Исполнено за 1 квартал 2022 года (руб.)
</t>
  </si>
  <si>
    <t>Процент исполнения (%)</t>
  </si>
  <si>
    <t>Таблица № 2</t>
  </si>
  <si>
    <t>Расходы бюджета Южского муниципального района по разделам и подразделам классификации расходов бюджетов за 1 квартал 2022 года</t>
  </si>
  <si>
    <t xml:space="preserve"> 000 0105 0000000000 000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</si>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</sst>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4" fillId="0" borderId="1" xfId="10" applyNumberFormat="1" applyBorder="1" applyProtection="1"/>
    <xf numFmtId="0" fontId="4" fillId="0" borderId="1" xfId="15" applyNumberFormat="1" applyBorder="1" applyProtection="1"/>
    <xf numFmtId="0" fontId="4" fillId="0" borderId="1" xfId="77" applyNumberFormat="1" applyBorder="1" applyProtection="1"/>
    <xf numFmtId="0" fontId="6" fillId="0" borderId="1" xfId="52" applyNumberFormat="1" applyBorder="1" applyProtection="1"/>
    <xf numFmtId="0" fontId="17" fillId="0" borderId="1" xfId="5" applyNumberFormat="1" applyFont="1" applyProtection="1"/>
    <xf numFmtId="0" fontId="18" fillId="0" borderId="1" xfId="1" applyNumberFormat="1" applyFont="1" applyProtection="1"/>
    <xf numFmtId="49" fontId="17" fillId="0" borderId="1" xfId="22" applyNumberFormat="1" applyFont="1" applyProtection="1"/>
    <xf numFmtId="0" fontId="17" fillId="0" borderId="1" xfId="58" applyNumberFormat="1" applyFont="1" applyBorder="1" applyProtection="1">
      <alignment horizontal="left"/>
    </xf>
    <xf numFmtId="49" fontId="17" fillId="0" borderId="1" xfId="59" applyNumberFormat="1" applyFont="1" applyBorder="1" applyProtection="1"/>
    <xf numFmtId="0" fontId="17" fillId="0" borderId="1" xfId="61" applyNumberFormat="1" applyFont="1" applyBorder="1" applyProtection="1"/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0" fontId="17" fillId="0" borderId="46" xfId="43" applyNumberFormat="1" applyFont="1" applyBorder="1" applyAlignment="1" applyProtection="1">
      <alignment horizontal="left" vertical="center" wrapText="1"/>
    </xf>
    <xf numFmtId="49" fontId="17" fillId="0" borderId="46" xfId="50" applyNumberFormat="1" applyFont="1" applyBorder="1" applyAlignment="1" applyProtection="1">
      <alignment horizontal="center" vertical="center"/>
    </xf>
    <xf numFmtId="0" fontId="17" fillId="0" borderId="46" xfId="48" applyNumberFormat="1" applyFont="1" applyBorder="1" applyAlignment="1" applyProtection="1">
      <alignment horizontal="left" vertical="center" wrapText="1"/>
    </xf>
    <xf numFmtId="4" fontId="17" fillId="0" borderId="46" xfId="40" applyNumberFormat="1" applyFont="1" applyBorder="1" applyAlignment="1" applyProtection="1">
      <alignment horizontal="right" vertical="center"/>
    </xf>
    <xf numFmtId="0" fontId="18" fillId="0" borderId="46" xfId="48" applyNumberFormat="1" applyFont="1" applyBorder="1" applyAlignment="1" applyProtection="1">
      <alignment horizontal="left" vertical="center" wrapText="1"/>
    </xf>
    <xf numFmtId="49" fontId="18" fillId="0" borderId="46" xfId="50" applyNumberFormat="1" applyFont="1" applyBorder="1" applyAlignment="1" applyProtection="1">
      <alignment horizontal="center" vertical="center"/>
    </xf>
    <xf numFmtId="4" fontId="18" fillId="0" borderId="46" xfId="40" applyNumberFormat="1" applyFont="1" applyBorder="1" applyAlignment="1" applyProtection="1">
      <alignment horizontal="right" vertical="center"/>
    </xf>
    <xf numFmtId="0" fontId="18" fillId="0" borderId="46" xfId="62" applyNumberFormat="1" applyFont="1" applyBorder="1" applyAlignment="1" applyProtection="1">
      <alignment horizontal="left" vertical="center" wrapText="1"/>
    </xf>
    <xf numFmtId="49" fontId="18" fillId="0" borderId="46" xfId="63" applyNumberFormat="1" applyFont="1" applyBorder="1" applyAlignment="1" applyProtection="1">
      <alignment horizontal="center" vertical="center" wrapText="1"/>
    </xf>
    <xf numFmtId="4" fontId="18" fillId="0" borderId="46" xfId="64" applyNumberFormat="1" applyFont="1" applyBorder="1" applyAlignment="1" applyProtection="1">
      <alignment horizontal="right" vertical="center"/>
    </xf>
    <xf numFmtId="0" fontId="18" fillId="0" borderId="1" xfId="1" applyNumberFormat="1" applyFont="1" applyAlignment="1" applyProtection="1">
      <alignment horizont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6" xfId="35" applyFont="1" applyBorder="1" applyAlignment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top" wrapText="1"/>
    </xf>
    <xf numFmtId="4" fontId="18" fillId="0" borderId="46" xfId="65" applyNumberFormat="1" applyFont="1" applyBorder="1" applyAlignment="1" applyProtection="1">
      <alignment horizontal="center" vertical="center"/>
    </xf>
    <xf numFmtId="4" fontId="17" fillId="0" borderId="46" xfId="65" applyNumberFormat="1" applyFont="1" applyBorder="1" applyAlignment="1" applyProtection="1">
      <alignment horizontal="center" vertic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3" zoomScaleNormal="100" zoomScaleSheetLayoutView="100" workbookViewId="0">
      <selection activeCell="E11" sqref="E11"/>
    </sheetView>
  </sheetViews>
  <sheetFormatPr defaultColWidth="9.1796875" defaultRowHeight="14.5" x14ac:dyDescent="0.35"/>
  <cols>
    <col min="1" max="1" width="63" style="1" customWidth="1"/>
    <col min="2" max="2" width="34" style="1" customWidth="1"/>
    <col min="3" max="3" width="18.81640625" style="1" customWidth="1"/>
    <col min="4" max="4" width="20" style="1" customWidth="1"/>
    <col min="5" max="5" width="15.81640625" style="1" customWidth="1"/>
    <col min="6" max="6" width="9.7265625" style="1" customWidth="1"/>
    <col min="7" max="16384" width="9.1796875" style="1"/>
  </cols>
  <sheetData>
    <row r="1" spans="1:6" ht="27" customHeight="1" x14ac:dyDescent="0.4">
      <c r="A1" s="10"/>
      <c r="B1" s="10"/>
      <c r="C1" s="11"/>
      <c r="D1" s="9"/>
      <c r="E1" s="9" t="s">
        <v>79</v>
      </c>
      <c r="F1" s="2"/>
    </row>
    <row r="2" spans="1:6" ht="14" hidden="1" customHeight="1" x14ac:dyDescent="0.4">
      <c r="A2" s="10"/>
      <c r="B2" s="10"/>
      <c r="C2" s="11"/>
      <c r="D2" s="9"/>
      <c r="E2" s="9"/>
      <c r="F2" s="2"/>
    </row>
    <row r="3" spans="1:6" ht="51" customHeight="1" x14ac:dyDescent="0.35">
      <c r="A3" s="27" t="s">
        <v>80</v>
      </c>
      <c r="B3" s="27"/>
      <c r="C3" s="27"/>
      <c r="D3" s="27"/>
      <c r="E3" s="27"/>
      <c r="F3" s="2"/>
    </row>
    <row r="4" spans="1:6" ht="13" hidden="1" customHeight="1" x14ac:dyDescent="0.4">
      <c r="A4" s="12"/>
      <c r="B4" s="12"/>
      <c r="C4" s="13"/>
      <c r="D4" s="14"/>
      <c r="E4" s="14"/>
      <c r="F4" s="2"/>
    </row>
    <row r="5" spans="1:6" ht="11.5" customHeight="1" x14ac:dyDescent="0.35">
      <c r="A5" s="28" t="s">
        <v>0</v>
      </c>
      <c r="B5" s="28" t="s">
        <v>8</v>
      </c>
      <c r="C5" s="30" t="s">
        <v>76</v>
      </c>
      <c r="D5" s="30" t="s">
        <v>77</v>
      </c>
      <c r="E5" s="30" t="s">
        <v>78</v>
      </c>
      <c r="F5" s="5"/>
    </row>
    <row r="6" spans="1:6" ht="66" customHeight="1" x14ac:dyDescent="0.35">
      <c r="A6" s="29"/>
      <c r="B6" s="29"/>
      <c r="C6" s="30"/>
      <c r="D6" s="30"/>
      <c r="E6" s="30"/>
      <c r="F6" s="5"/>
    </row>
    <row r="7" spans="1:6" ht="13.5" customHeight="1" x14ac:dyDescent="0.35">
      <c r="A7" s="15" t="s">
        <v>1</v>
      </c>
      <c r="B7" s="15" t="s">
        <v>2</v>
      </c>
      <c r="C7" s="16" t="s">
        <v>3</v>
      </c>
      <c r="D7" s="16" t="s">
        <v>4</v>
      </c>
      <c r="E7" s="16" t="s">
        <v>5</v>
      </c>
      <c r="F7" s="5"/>
    </row>
    <row r="8" spans="1:6" ht="30" customHeight="1" x14ac:dyDescent="0.35">
      <c r="A8" s="24" t="s">
        <v>9</v>
      </c>
      <c r="B8" s="25" t="s">
        <v>6</v>
      </c>
      <c r="C8" s="26">
        <f>C10+C18+C20+C25+C29+C36+C38+C42</f>
        <v>534933378.05000001</v>
      </c>
      <c r="D8" s="26">
        <f>D10+D18+D20+D25+D29+D36+D38+D42</f>
        <v>80005181.319999993</v>
      </c>
      <c r="E8" s="31">
        <f>D8/C8*100</f>
        <v>14.956101937711194</v>
      </c>
      <c r="F8" s="6"/>
    </row>
    <row r="9" spans="1:6" ht="17.25" customHeight="1" x14ac:dyDescent="0.35">
      <c r="A9" s="17" t="s">
        <v>7</v>
      </c>
      <c r="B9" s="18"/>
      <c r="C9" s="18"/>
      <c r="D9" s="18"/>
      <c r="E9" s="32"/>
      <c r="F9" s="6"/>
    </row>
    <row r="10" spans="1:6" ht="25" customHeight="1" x14ac:dyDescent="0.35">
      <c r="A10" s="21" t="s">
        <v>10</v>
      </c>
      <c r="B10" s="22" t="s">
        <v>11</v>
      </c>
      <c r="C10" s="23">
        <f>SUM(C11:C17)</f>
        <v>70681132.149999991</v>
      </c>
      <c r="D10" s="23">
        <f>SUM(D11:D17)</f>
        <v>15078845.34</v>
      </c>
      <c r="E10" s="31">
        <f t="shared" ref="E10:E43" si="0">D10/C10*100</f>
        <v>21.333621691287526</v>
      </c>
      <c r="F10" s="6"/>
    </row>
    <row r="11" spans="1:6" ht="59" customHeight="1" x14ac:dyDescent="0.35">
      <c r="A11" s="19" t="s">
        <v>12</v>
      </c>
      <c r="B11" s="18" t="s">
        <v>13</v>
      </c>
      <c r="C11" s="20">
        <v>1426421</v>
      </c>
      <c r="D11" s="20">
        <v>338183.29</v>
      </c>
      <c r="E11" s="32">
        <f t="shared" si="0"/>
        <v>23.708518733249161</v>
      </c>
      <c r="F11" s="6"/>
    </row>
    <row r="12" spans="1:6" ht="61" customHeight="1" x14ac:dyDescent="0.35">
      <c r="A12" s="19" t="s">
        <v>14</v>
      </c>
      <c r="B12" s="18" t="s">
        <v>15</v>
      </c>
      <c r="C12" s="20">
        <v>3357002.35</v>
      </c>
      <c r="D12" s="20">
        <v>651429.91</v>
      </c>
      <c r="E12" s="32">
        <f t="shared" si="0"/>
        <v>19.405107357163452</v>
      </c>
      <c r="F12" s="6"/>
    </row>
    <row r="13" spans="1:6" ht="74" customHeight="1" x14ac:dyDescent="0.35">
      <c r="A13" s="19" t="s">
        <v>16</v>
      </c>
      <c r="B13" s="18" t="s">
        <v>17</v>
      </c>
      <c r="C13" s="20">
        <v>22144564.489999998</v>
      </c>
      <c r="D13" s="20">
        <v>4904666.4400000004</v>
      </c>
      <c r="E13" s="32">
        <f t="shared" si="0"/>
        <v>22.148398728793428</v>
      </c>
      <c r="F13" s="6"/>
    </row>
    <row r="14" spans="1:6" ht="21.5" customHeight="1" x14ac:dyDescent="0.35">
      <c r="A14" s="19" t="s">
        <v>82</v>
      </c>
      <c r="B14" s="18" t="s">
        <v>81</v>
      </c>
      <c r="C14" s="20">
        <v>26508.98</v>
      </c>
      <c r="D14" s="20">
        <v>0</v>
      </c>
      <c r="E14" s="32">
        <f t="shared" si="0"/>
        <v>0</v>
      </c>
      <c r="F14" s="6"/>
    </row>
    <row r="15" spans="1:6" ht="60.5" customHeight="1" x14ac:dyDescent="0.35">
      <c r="A15" s="19" t="s">
        <v>18</v>
      </c>
      <c r="B15" s="18" t="s">
        <v>19</v>
      </c>
      <c r="C15" s="20">
        <v>11192078.6</v>
      </c>
      <c r="D15" s="20">
        <v>2429716.64</v>
      </c>
      <c r="E15" s="32">
        <f t="shared" si="0"/>
        <v>21.709252828156515</v>
      </c>
      <c r="F15" s="6"/>
    </row>
    <row r="16" spans="1:6" ht="27" customHeight="1" x14ac:dyDescent="0.35">
      <c r="A16" s="19" t="s">
        <v>20</v>
      </c>
      <c r="B16" s="18" t="s">
        <v>21</v>
      </c>
      <c r="C16" s="20">
        <v>500000</v>
      </c>
      <c r="D16" s="20">
        <v>0</v>
      </c>
      <c r="E16" s="32">
        <f t="shared" si="0"/>
        <v>0</v>
      </c>
      <c r="F16" s="6"/>
    </row>
    <row r="17" spans="1:6" ht="27" customHeight="1" x14ac:dyDescent="0.35">
      <c r="A17" s="19" t="s">
        <v>22</v>
      </c>
      <c r="B17" s="18" t="s">
        <v>23</v>
      </c>
      <c r="C17" s="20">
        <v>32034556.73</v>
      </c>
      <c r="D17" s="20">
        <v>6754849.0599999996</v>
      </c>
      <c r="E17" s="32">
        <f t="shared" si="0"/>
        <v>21.086132444199425</v>
      </c>
      <c r="F17" s="6"/>
    </row>
    <row r="18" spans="1:6" ht="42.5" customHeight="1" x14ac:dyDescent="0.35">
      <c r="A18" s="21" t="s">
        <v>24</v>
      </c>
      <c r="B18" s="22" t="s">
        <v>25</v>
      </c>
      <c r="C18" s="23">
        <f>C19</f>
        <v>530515.31000000006</v>
      </c>
      <c r="D18" s="23">
        <f>D19</f>
        <v>0</v>
      </c>
      <c r="E18" s="31">
        <f t="shared" si="0"/>
        <v>0</v>
      </c>
      <c r="F18" s="6"/>
    </row>
    <row r="19" spans="1:6" ht="21" customHeight="1" x14ac:dyDescent="0.35">
      <c r="A19" s="19" t="s">
        <v>26</v>
      </c>
      <c r="B19" s="18" t="s">
        <v>27</v>
      </c>
      <c r="C19" s="20">
        <v>530515.31000000006</v>
      </c>
      <c r="D19" s="20">
        <v>0</v>
      </c>
      <c r="E19" s="32">
        <f t="shared" si="0"/>
        <v>0</v>
      </c>
      <c r="F19" s="6"/>
    </row>
    <row r="20" spans="1:6" ht="25.5" customHeight="1" x14ac:dyDescent="0.35">
      <c r="A20" s="21" t="s">
        <v>28</v>
      </c>
      <c r="B20" s="22" t="s">
        <v>29</v>
      </c>
      <c r="C20" s="23">
        <f>SUM(C21:C24)</f>
        <v>11529389</v>
      </c>
      <c r="D20" s="23">
        <f>SUM(D21:D24)</f>
        <v>2911024.89</v>
      </c>
      <c r="E20" s="31">
        <f t="shared" si="0"/>
        <v>25.248735123778026</v>
      </c>
      <c r="F20" s="6"/>
    </row>
    <row r="21" spans="1:6" ht="18.5" customHeight="1" x14ac:dyDescent="0.35">
      <c r="A21" s="19" t="s">
        <v>30</v>
      </c>
      <c r="B21" s="18" t="s">
        <v>31</v>
      </c>
      <c r="C21" s="20">
        <v>212826.07</v>
      </c>
      <c r="D21" s="20">
        <v>0</v>
      </c>
      <c r="E21" s="32">
        <f t="shared" si="0"/>
        <v>0</v>
      </c>
      <c r="F21" s="6"/>
    </row>
    <row r="22" spans="1:6" ht="25.5" customHeight="1" x14ac:dyDescent="0.35">
      <c r="A22" s="19" t="s">
        <v>32</v>
      </c>
      <c r="B22" s="18" t="s">
        <v>33</v>
      </c>
      <c r="C22" s="20">
        <v>2957078.3</v>
      </c>
      <c r="D22" s="20">
        <v>556112.75</v>
      </c>
      <c r="E22" s="32">
        <f t="shared" si="0"/>
        <v>18.806155724723286</v>
      </c>
      <c r="F22" s="6"/>
    </row>
    <row r="23" spans="1:6" ht="27" customHeight="1" x14ac:dyDescent="0.35">
      <c r="A23" s="19" t="s">
        <v>34</v>
      </c>
      <c r="B23" s="18" t="s">
        <v>35</v>
      </c>
      <c r="C23" s="20">
        <v>7809484.6299999999</v>
      </c>
      <c r="D23" s="20">
        <v>2354912.14</v>
      </c>
      <c r="E23" s="32">
        <f t="shared" si="0"/>
        <v>30.15451405018003</v>
      </c>
      <c r="F23" s="6"/>
    </row>
    <row r="24" spans="1:6" ht="32.5" customHeight="1" x14ac:dyDescent="0.35">
      <c r="A24" s="19" t="s">
        <v>36</v>
      </c>
      <c r="B24" s="18" t="s">
        <v>37</v>
      </c>
      <c r="C24" s="20">
        <v>550000</v>
      </c>
      <c r="D24" s="20">
        <v>0</v>
      </c>
      <c r="E24" s="32">
        <f t="shared" si="0"/>
        <v>0</v>
      </c>
      <c r="F24" s="6"/>
    </row>
    <row r="25" spans="1:6" ht="24" customHeight="1" x14ac:dyDescent="0.35">
      <c r="A25" s="21" t="s">
        <v>38</v>
      </c>
      <c r="B25" s="22" t="s">
        <v>39</v>
      </c>
      <c r="C25" s="23">
        <f>SUM(C26:C28)</f>
        <v>31681708.219999999</v>
      </c>
      <c r="D25" s="23">
        <f>SUM(D26:D28)</f>
        <v>1189067.3700000001</v>
      </c>
      <c r="E25" s="31">
        <f t="shared" si="0"/>
        <v>3.7531668486529615</v>
      </c>
      <c r="F25" s="6"/>
    </row>
    <row r="26" spans="1:6" ht="25" customHeight="1" x14ac:dyDescent="0.35">
      <c r="A26" s="19" t="s">
        <v>40</v>
      </c>
      <c r="B26" s="18" t="s">
        <v>41</v>
      </c>
      <c r="C26" s="20">
        <v>968408.99</v>
      </c>
      <c r="D26" s="20">
        <v>1999</v>
      </c>
      <c r="E26" s="32">
        <f t="shared" si="0"/>
        <v>0.20642104943697395</v>
      </c>
      <c r="F26" s="6"/>
    </row>
    <row r="27" spans="1:6" ht="28.5" customHeight="1" x14ac:dyDescent="0.35">
      <c r="A27" s="19" t="s">
        <v>42</v>
      </c>
      <c r="B27" s="18" t="s">
        <v>43</v>
      </c>
      <c r="C27" s="20">
        <v>27118154.420000002</v>
      </c>
      <c r="D27" s="20">
        <v>1044413.03</v>
      </c>
      <c r="E27" s="32">
        <f t="shared" si="0"/>
        <v>3.8513425870520575</v>
      </c>
      <c r="F27" s="6"/>
    </row>
    <row r="28" spans="1:6" ht="23.5" customHeight="1" x14ac:dyDescent="0.35">
      <c r="A28" s="19" t="s">
        <v>44</v>
      </c>
      <c r="B28" s="18" t="s">
        <v>45</v>
      </c>
      <c r="C28" s="20">
        <v>3595144.81</v>
      </c>
      <c r="D28" s="20">
        <v>142655.34</v>
      </c>
      <c r="E28" s="32">
        <f t="shared" si="0"/>
        <v>3.967999831417083</v>
      </c>
      <c r="F28" s="6"/>
    </row>
    <row r="29" spans="1:6" ht="26.5" customHeight="1" x14ac:dyDescent="0.35">
      <c r="A29" s="21" t="s">
        <v>46</v>
      </c>
      <c r="B29" s="22" t="s">
        <v>47</v>
      </c>
      <c r="C29" s="23">
        <f>SUM(C30:C35)</f>
        <v>386854830.53000003</v>
      </c>
      <c r="D29" s="23">
        <f>SUM(D30:D35)</f>
        <v>55764254.909999996</v>
      </c>
      <c r="E29" s="31">
        <f t="shared" si="0"/>
        <v>14.414775390965568</v>
      </c>
      <c r="F29" s="6"/>
    </row>
    <row r="30" spans="1:6" ht="20.5" customHeight="1" x14ac:dyDescent="0.35">
      <c r="A30" s="19" t="s">
        <v>48</v>
      </c>
      <c r="B30" s="18" t="s">
        <v>49</v>
      </c>
      <c r="C30" s="20">
        <v>87362370.269999996</v>
      </c>
      <c r="D30" s="20">
        <v>17985630</v>
      </c>
      <c r="E30" s="32">
        <f t="shared" si="0"/>
        <v>20.587387847209335</v>
      </c>
      <c r="F30" s="6"/>
    </row>
    <row r="31" spans="1:6" ht="22.5" customHeight="1" x14ac:dyDescent="0.35">
      <c r="A31" s="19" t="s">
        <v>50</v>
      </c>
      <c r="B31" s="18" t="s">
        <v>51</v>
      </c>
      <c r="C31" s="20">
        <v>221189650.93000001</v>
      </c>
      <c r="D31" s="20">
        <v>29568762.829999998</v>
      </c>
      <c r="E31" s="32">
        <f t="shared" si="0"/>
        <v>13.368058905865194</v>
      </c>
      <c r="F31" s="6"/>
    </row>
    <row r="32" spans="1:6" ht="26.5" customHeight="1" x14ac:dyDescent="0.35">
      <c r="A32" s="19" t="s">
        <v>52</v>
      </c>
      <c r="B32" s="18" t="s">
        <v>53</v>
      </c>
      <c r="C32" s="20">
        <v>63172661.039999999</v>
      </c>
      <c r="D32" s="20">
        <v>5217096</v>
      </c>
      <c r="E32" s="32">
        <f t="shared" si="0"/>
        <v>8.2584711710918928</v>
      </c>
      <c r="F32" s="6"/>
    </row>
    <row r="33" spans="1:6" ht="41" customHeight="1" x14ac:dyDescent="0.35">
      <c r="A33" s="19" t="s">
        <v>54</v>
      </c>
      <c r="B33" s="18" t="s">
        <v>55</v>
      </c>
      <c r="C33" s="20">
        <v>133000</v>
      </c>
      <c r="D33" s="20">
        <v>3200</v>
      </c>
      <c r="E33" s="32">
        <f t="shared" si="0"/>
        <v>2.4060150375939853</v>
      </c>
      <c r="F33" s="6"/>
    </row>
    <row r="34" spans="1:6" ht="24.5" customHeight="1" x14ac:dyDescent="0.35">
      <c r="A34" s="19" t="s">
        <v>56</v>
      </c>
      <c r="B34" s="18" t="s">
        <v>57</v>
      </c>
      <c r="C34" s="20">
        <v>1370058</v>
      </c>
      <c r="D34" s="20">
        <v>21640</v>
      </c>
      <c r="E34" s="32">
        <f t="shared" si="0"/>
        <v>1.5794951746568393</v>
      </c>
      <c r="F34" s="6"/>
    </row>
    <row r="35" spans="1:6" ht="24.5" customHeight="1" x14ac:dyDescent="0.35">
      <c r="A35" s="19" t="s">
        <v>58</v>
      </c>
      <c r="B35" s="18" t="s">
        <v>59</v>
      </c>
      <c r="C35" s="20">
        <v>13627090.289999999</v>
      </c>
      <c r="D35" s="20">
        <v>2967926.08</v>
      </c>
      <c r="E35" s="32">
        <f t="shared" si="0"/>
        <v>21.779602371740069</v>
      </c>
      <c r="F35" s="6"/>
    </row>
    <row r="36" spans="1:6" ht="26.5" customHeight="1" x14ac:dyDescent="0.35">
      <c r="A36" s="21" t="s">
        <v>60</v>
      </c>
      <c r="B36" s="22" t="s">
        <v>61</v>
      </c>
      <c r="C36" s="23">
        <f>C37</f>
        <v>22286272.079999998</v>
      </c>
      <c r="D36" s="23">
        <f>D37</f>
        <v>3925361.54</v>
      </c>
      <c r="E36" s="31">
        <f t="shared" si="0"/>
        <v>17.613360933175866</v>
      </c>
      <c r="F36" s="6"/>
    </row>
    <row r="37" spans="1:6" ht="21.5" customHeight="1" x14ac:dyDescent="0.35">
      <c r="A37" s="19" t="s">
        <v>62</v>
      </c>
      <c r="B37" s="18" t="s">
        <v>63</v>
      </c>
      <c r="C37" s="20">
        <v>22286272.079999998</v>
      </c>
      <c r="D37" s="20">
        <v>3925361.54</v>
      </c>
      <c r="E37" s="32">
        <f t="shared" si="0"/>
        <v>17.613360933175866</v>
      </c>
      <c r="F37" s="6"/>
    </row>
    <row r="38" spans="1:6" ht="26" customHeight="1" x14ac:dyDescent="0.35">
      <c r="A38" s="21" t="s">
        <v>64</v>
      </c>
      <c r="B38" s="22" t="s">
        <v>65</v>
      </c>
      <c r="C38" s="23">
        <f>SUM(C39:C41)</f>
        <v>8599269.4600000009</v>
      </c>
      <c r="D38" s="23">
        <f>SUM(D39:D41)</f>
        <v>468235.52000000002</v>
      </c>
      <c r="E38" s="31">
        <f t="shared" si="0"/>
        <v>5.4450616087567045</v>
      </c>
      <c r="F38" s="6"/>
    </row>
    <row r="39" spans="1:6" ht="24.5" customHeight="1" x14ac:dyDescent="0.35">
      <c r="A39" s="19" t="s">
        <v>66</v>
      </c>
      <c r="B39" s="18" t="s">
        <v>67</v>
      </c>
      <c r="C39" s="20">
        <v>1562099.33</v>
      </c>
      <c r="D39" s="20">
        <v>369197.96</v>
      </c>
      <c r="E39" s="32">
        <f t="shared" si="0"/>
        <v>23.634730065469011</v>
      </c>
      <c r="F39" s="6"/>
    </row>
    <row r="40" spans="1:6" ht="27" customHeight="1" x14ac:dyDescent="0.35">
      <c r="A40" s="19" t="s">
        <v>68</v>
      </c>
      <c r="B40" s="18" t="s">
        <v>69</v>
      </c>
      <c r="C40" s="20">
        <v>177260</v>
      </c>
      <c r="D40" s="20">
        <v>0</v>
      </c>
      <c r="E40" s="32">
        <f t="shared" si="0"/>
        <v>0</v>
      </c>
      <c r="F40" s="6"/>
    </row>
    <row r="41" spans="1:6" ht="29" customHeight="1" x14ac:dyDescent="0.35">
      <c r="A41" s="19" t="s">
        <v>70</v>
      </c>
      <c r="B41" s="18" t="s">
        <v>71</v>
      </c>
      <c r="C41" s="20">
        <v>6859910.1299999999</v>
      </c>
      <c r="D41" s="20">
        <v>99037.56</v>
      </c>
      <c r="E41" s="32">
        <f t="shared" si="0"/>
        <v>1.4437151234224697</v>
      </c>
      <c r="F41" s="6"/>
    </row>
    <row r="42" spans="1:6" ht="29.5" customHeight="1" x14ac:dyDescent="0.35">
      <c r="A42" s="21" t="s">
        <v>72</v>
      </c>
      <c r="B42" s="22" t="s">
        <v>73</v>
      </c>
      <c r="C42" s="23">
        <f>C43</f>
        <v>2770261.3</v>
      </c>
      <c r="D42" s="23">
        <f>D43</f>
        <v>668391.75</v>
      </c>
      <c r="E42" s="31">
        <f t="shared" si="0"/>
        <v>24.127390076885529</v>
      </c>
      <c r="F42" s="6"/>
    </row>
    <row r="43" spans="1:6" ht="27.5" customHeight="1" x14ac:dyDescent="0.35">
      <c r="A43" s="19" t="s">
        <v>74</v>
      </c>
      <c r="B43" s="18" t="s">
        <v>75</v>
      </c>
      <c r="C43" s="20">
        <v>2770261.3</v>
      </c>
      <c r="D43" s="20">
        <v>668391.75</v>
      </c>
      <c r="E43" s="32">
        <f t="shared" si="0"/>
        <v>24.127390076885529</v>
      </c>
      <c r="F43" s="6"/>
    </row>
    <row r="44" spans="1:6" ht="13" customHeight="1" x14ac:dyDescent="0.35">
      <c r="A44" s="2"/>
      <c r="B44" s="7"/>
      <c r="C44" s="8"/>
      <c r="D44" s="8"/>
      <c r="E44" s="8"/>
      <c r="F44" s="2"/>
    </row>
    <row r="45" spans="1:6" ht="13" customHeight="1" x14ac:dyDescent="0.35">
      <c r="A45" s="3"/>
      <c r="B45" s="3"/>
      <c r="C45" s="4"/>
      <c r="D45" s="4"/>
      <c r="E45" s="4"/>
      <c r="F45" s="2"/>
    </row>
  </sheetData>
  <mergeCells count="6">
    <mergeCell ref="A3:E3"/>
    <mergeCell ref="A5:A6"/>
    <mergeCell ref="B5:B6"/>
    <mergeCell ref="D5:D6"/>
    <mergeCell ref="E5:E6"/>
    <mergeCell ref="C5:C6"/>
  </mergeCells>
  <pageMargins left="0.78749999999999998" right="0.59027779999999996" top="0.59027779999999996" bottom="0.39374999999999999" header="0" footer="0"/>
  <pageSetup paperSize="9" scale="54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296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DC738BF-513D-4B35-9F12-B42D825166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2022-04-14T05:50:57Z</cp:lastPrinted>
  <dcterms:created xsi:type="dcterms:W3CDTF">2022-04-13T10:35:16Z</dcterms:created>
  <dcterms:modified xsi:type="dcterms:W3CDTF">2022-04-14T06:33:31Z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