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<sst xmlns="http://schemas.openxmlformats.org/spreadsheetml/2006/main" count="84" uniqueCount="84">
  <si>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</si>
  <si>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</si>
  <si>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</si>
  <si>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</si>
  <si>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</si>
  <si>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</si>
  <si>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</si>
  <si>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</si>
  <si>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</si>
  <si>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</si>
  <si>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</si>
  <si>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</si>
  <si>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</si>
  <si>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</si>
  <si>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</si>
  <si>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</si>
  <si>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</si>
  <si>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</si>
  <si>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</si>
  <si>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</si>
  <si>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</si>
  <si>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</si>
  <si>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</si>
  <si>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</si>
  <si>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</si>
  <si>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</si>
  <si>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</si>
  <si>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</si>
  <si>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</si>
  <si>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</si>
  <si>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</si>
  <si>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Жилищное хозяйство</t>
  </si>
  <si>
    <t>Благоустройство</t>
  </si>
  <si>
    <t>Дополнительное образование детей</t>
  </si>
  <si>
    <t>Наименование показателя</t>
  </si>
  <si>
    <t>Код классификации расходов бюджетов Российской Федерации</t>
  </si>
  <si>
    <t>Расходы бюджета - ИТОГО</t>
  </si>
  <si>
    <t>в том числе:</t>
  </si>
  <si>
    <t>х</t>
  </si>
  <si>
    <t>3</t>
  </si>
  <si>
    <t>4</t>
  </si>
  <si>
    <t>5</t>
  </si>
  <si>
    <t xml:space="preserve"> 000 0100 0000000000 000</t>
  </si>
  <si>
    <t xml:space="preserve"> 000 0102 0000000000 000</t>
  </si>
  <si>
    <t xml:space="preserve"> 000 0103 0000000000 000</t>
  </si>
  <si>
    <t xml:space="preserve"> 000 0104 0000000000 000</t>
  </si>
  <si>
    <t xml:space="preserve"> 000 0106 0000000000 000</t>
  </si>
  <si>
    <t xml:space="preserve"> 000 0111 0000000000 000</t>
  </si>
  <si>
    <t xml:space="preserve"> 000 0113 0000000000 000</t>
  </si>
  <si>
    <t xml:space="preserve"> 000 0300 0000000000 000</t>
  </si>
  <si>
    <t xml:space="preserve"> 000 0309 0000000000 000</t>
  </si>
  <si>
    <t xml:space="preserve"> 000 0400 0000000000 000</t>
  </si>
  <si>
    <t xml:space="preserve"> 000 0405 0000000000 000</t>
  </si>
  <si>
    <t xml:space="preserve"> 000 0406 0000000000 000</t>
  </si>
  <si>
    <t xml:space="preserve"> 000 0408 0000000000 000</t>
  </si>
  <si>
    <t xml:space="preserve"> 000 0409 0000000000 000</t>
  </si>
  <si>
    <t xml:space="preserve"> 000 0412 0000000000 000</t>
  </si>
  <si>
    <t xml:space="preserve"> 000 0500 0000000000 000</t>
  </si>
  <si>
    <t xml:space="preserve"> 000 0501 0000000000 000</t>
  </si>
  <si>
    <t xml:space="preserve"> 000 0502 0000000000 000</t>
  </si>
  <si>
    <t xml:space="preserve"> 000 0503 0000000000 000</t>
  </si>
  <si>
    <t xml:space="preserve"> 000 0700 0000000000 000</t>
  </si>
  <si>
    <t xml:space="preserve"> 000 0701 0000000000 000</t>
  </si>
  <si>
    <t xml:space="preserve"> 000 0702 0000000000 000</t>
  </si>
  <si>
    <t xml:space="preserve"> 000 0703 0000000000 000</t>
  </si>
  <si>
    <t xml:space="preserve"> 000 0705 0000000000 000</t>
  </si>
  <si>
    <t xml:space="preserve"> 000 0707 0000000000 000</t>
  </si>
  <si>
    <t xml:space="preserve"> 000 0709 0000000000 000</t>
  </si>
  <si>
    <t xml:space="preserve"> 000 0800 0000000000 000</t>
  </si>
  <si>
    <t xml:space="preserve"> 000 0801 0000000000 000</t>
  </si>
  <si>
    <t xml:space="preserve"> 000 1000 0000000000 000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</si>
  <si>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</si>
  <si>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</si>
  <si>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</si>
  <si>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000 1100 0000000000 000</t>
  </si>
  <si>
    <t xml:space="preserve"> 000 1102 0000000000 000</t>
  </si>
  <si>
    <t>в % (гр.4/гр.3*100)</t>
  </si>
  <si>
    <t>в руб. (гр.4-гр.3)</t>
  </si>
  <si>
    <t>Судебная система</t>
  </si>
  <si>
    <t xml:space="preserve"> 000 0105 0000000000 000</t>
  </si>
  <si>
    <t>Сведения о расходах бюджета Южского муниципального района по разделам и подразделам классификации расходов  за 9 месяцев 2020 года в сравнении с соответствующим периодом 2019 года</t>
  </si>
  <si>
    <t>Исполнено за 9 месяцев 2019 года</t>
  </si>
  <si>
    <t>Исполнено за 9 месяцев 2020 года (руб.)</t>
  </si>
  <si>
    <t>Рост (снижение) 2020 года к 2019 году (по состоянию на 1 октября)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</si>
</sst>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3.5"/>
      <color indexed="8"/>
      <name val="Times New Roman"/>
      <family val="1"/>
    </font>
    <font>
      <b/>
      <sz val="13.5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.5"/>
      <color theme="1"/>
      <name val="Times New Roman"/>
      <family val="1"/>
    </font>
    <font>
      <b/>
      <sz val="13.5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i/>
      <sz val="10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1">
      <alignment horizontal="center"/>
      <protection/>
    </xf>
    <xf numFmtId="0" fontId="34" fillId="0" borderId="0">
      <alignment/>
      <protection/>
    </xf>
    <xf numFmtId="49" fontId="33" fillId="0" borderId="2">
      <alignment horizontal="center" vertical="center" wrapText="1"/>
      <protection/>
    </xf>
    <xf numFmtId="49" fontId="33" fillId="0" borderId="2">
      <alignment horizontal="center" vertical="center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50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justify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justify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wrapText="1"/>
    </xf>
    <xf numFmtId="49" fontId="52" fillId="0" borderId="12" xfId="35" applyNumberFormat="1" applyFont="1" applyBorder="1" applyAlignment="1" applyProtection="1">
      <alignment horizontal="center" vertical="center" wrapText="1"/>
      <protection/>
    </xf>
    <xf numFmtId="49" fontId="53" fillId="0" borderId="14" xfId="33" applyNumberFormat="1" applyFont="1" applyBorder="1" applyAlignment="1" applyProtection="1">
      <alignment horizontal="center" vertical="center"/>
      <protection/>
    </xf>
    <xf numFmtId="49" fontId="52" fillId="0" borderId="14" xfId="33" applyNumberFormat="1" applyFont="1" applyBorder="1" applyAlignment="1" applyProtection="1">
      <alignment horizontal="center" vertical="center"/>
      <protection/>
    </xf>
    <xf numFmtId="4" fontId="4" fillId="0" borderId="13" xfId="0" applyNumberFormat="1" applyFont="1" applyFill="1" applyBorder="1" applyAlignment="1">
      <alignment horizontal="center" vertical="center" wrapText="1"/>
    </xf>
    <xf numFmtId="4" fontId="54" fillId="0" borderId="12" xfId="0" applyNumberFormat="1" applyFont="1" applyFill="1" applyBorder="1" applyAlignment="1">
      <alignment horizontal="center" vertical="center"/>
    </xf>
    <xf numFmtId="4" fontId="55" fillId="0" borderId="12" xfId="0" applyNumberFormat="1" applyFont="1" applyFill="1" applyBorder="1" applyAlignment="1">
      <alignment horizontal="center" vertical="center"/>
    </xf>
    <xf numFmtId="0" fontId="56" fillId="0" borderId="0" xfId="34" applyNumberFormat="1" applyFont="1" applyAlignment="1" applyProtection="1">
      <alignment vertical="center" wrapText="1"/>
      <protection/>
    </xf>
    <xf numFmtId="49" fontId="52" fillId="0" borderId="15" xfId="36" applyFont="1" applyBorder="1" applyAlignment="1" applyProtection="1">
      <alignment horizontal="center" vertical="center" wrapText="1"/>
      <protection locked="0"/>
    </xf>
    <xf numFmtId="4" fontId="55" fillId="0" borderId="16" xfId="0" applyNumberFormat="1" applyFont="1" applyFill="1" applyBorder="1" applyAlignment="1">
      <alignment horizontal="center" vertical="center"/>
    </xf>
    <xf numFmtId="4" fontId="54" fillId="0" borderId="16" xfId="0" applyNumberFormat="1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49" fontId="52" fillId="0" borderId="20" xfId="35" applyNumberFormat="1" applyFont="1" applyBorder="1" applyAlignment="1" applyProtection="1">
      <alignment horizontal="center" vertical="center" wrapText="1"/>
      <protection/>
    </xf>
    <xf numFmtId="49" fontId="52" fillId="0" borderId="21" xfId="35" applyNumberFormat="1" applyFont="1" applyBorder="1" applyAlignment="1" applyProtection="1">
      <alignment horizontal="center" vertical="center" wrapText="1"/>
      <protection/>
    </xf>
    <xf numFmtId="49" fontId="52" fillId="0" borderId="22" xfId="35" applyNumberFormat="1" applyFont="1" applyBorder="1" applyAlignment="1" applyProtection="1">
      <alignment horizontal="center" vertical="center" wrapText="1"/>
      <protection/>
    </xf>
    <xf numFmtId="49" fontId="52" fillId="0" borderId="23" xfId="35" applyNumberFormat="1" applyFont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/>
    </xf>
    <xf numFmtId="0" fontId="56" fillId="0" borderId="0" xfId="34" applyNumberFormat="1" applyFont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03" xfId="33"/>
    <cellStyle name="xl22" xfId="34"/>
    <cellStyle name="xl30" xfId="35"/>
    <cellStyle name="xl5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PageLayoutView="0" workbookViewId="0" topLeftCell="A1">
      <selection activeCell="I34" sqref="I34"/>
    </sheetView>
  </sheetViews>
  <sheetFormatPr defaultColWidth="9.140625" defaultRowHeight="15"/>
  <cols>
    <col min="1" max="1" width="55.00390625" style="1" customWidth="1"/>
    <col min="2" max="2" width="31.00390625" style="1" customWidth="1"/>
    <col min="3" max="3" width="20.00390625" style="3" customWidth="1"/>
    <col min="4" max="4" width="19.7109375" style="3" customWidth="1"/>
    <col min="5" max="5" width="17.421875" style="1" customWidth="1"/>
    <col min="6" max="6" width="17.00390625" style="1" customWidth="1"/>
    <col min="7" max="16384" width="9.140625" style="1" customWidth="1"/>
  </cols>
  <sheetData>
    <row r="1" spans="3:6" ht="18">
      <c r="C1" s="30"/>
      <c r="D1" s="30"/>
      <c r="E1" s="2"/>
      <c r="F1" s="2"/>
    </row>
    <row r="2" spans="1:5" ht="14.25">
      <c r="A2" s="39" t="s">
        <v>80</v>
      </c>
      <c r="B2" s="39"/>
      <c r="C2" s="39"/>
      <c r="D2" s="39"/>
      <c r="E2" s="39"/>
    </row>
    <row r="3" spans="1:16" ht="66.75" customHeight="1">
      <c r="A3" s="39"/>
      <c r="B3" s="39"/>
      <c r="C3" s="39"/>
      <c r="D3" s="39"/>
      <c r="E3" s="39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4" ht="14.25" customHeight="1">
      <c r="A4" s="38"/>
      <c r="B4" s="38"/>
      <c r="C4" s="38"/>
      <c r="D4" s="38"/>
    </row>
    <row r="5" spans="1:6" ht="30" customHeight="1">
      <c r="A5" s="37" t="s">
        <v>34</v>
      </c>
      <c r="B5" s="31" t="s">
        <v>35</v>
      </c>
      <c r="C5" s="33" t="s">
        <v>81</v>
      </c>
      <c r="D5" s="35" t="s">
        <v>82</v>
      </c>
      <c r="E5" s="28" t="s">
        <v>83</v>
      </c>
      <c r="F5" s="29"/>
    </row>
    <row r="6" spans="1:6" ht="37.5" customHeight="1">
      <c r="A6" s="31"/>
      <c r="B6" s="32"/>
      <c r="C6" s="34"/>
      <c r="D6" s="36"/>
      <c r="E6" s="26" t="s">
        <v>76</v>
      </c>
      <c r="F6" s="27" t="s">
        <v>77</v>
      </c>
    </row>
    <row r="7" spans="1:6" ht="16.5" customHeight="1">
      <c r="A7" s="4">
        <v>1</v>
      </c>
      <c r="B7" s="4">
        <v>2</v>
      </c>
      <c r="C7" s="15" t="s">
        <v>39</v>
      </c>
      <c r="D7" s="15" t="s">
        <v>40</v>
      </c>
      <c r="E7" s="22" t="s">
        <v>41</v>
      </c>
      <c r="F7" s="25">
        <v>6</v>
      </c>
    </row>
    <row r="8" spans="1:6" ht="20.25" customHeight="1">
      <c r="A8" s="14" t="s">
        <v>36</v>
      </c>
      <c r="B8" s="13" t="s">
        <v>38</v>
      </c>
      <c r="C8" s="18">
        <f>C10+C18+C20+C26+C30+C37+C39+C43</f>
        <v>224480091.60999998</v>
      </c>
      <c r="D8" s="18">
        <f>D10+D18+D20+D26+D30+D37+D39+D43</f>
        <v>235005136.03</v>
      </c>
      <c r="E8" s="23">
        <f>D8/C8*100</f>
        <v>104.68863155949066</v>
      </c>
      <c r="F8" s="20">
        <f>D8-C8</f>
        <v>10525044.420000017</v>
      </c>
    </row>
    <row r="9" spans="1:6" ht="24.75" customHeight="1">
      <c r="A9" s="12" t="s">
        <v>37</v>
      </c>
      <c r="B9" s="10"/>
      <c r="C9" s="11"/>
      <c r="D9" s="11"/>
      <c r="E9" s="23"/>
      <c r="F9" s="20"/>
    </row>
    <row r="10" spans="1:6" ht="17.25">
      <c r="A10" s="5" t="s">
        <v>0</v>
      </c>
      <c r="B10" s="16" t="s">
        <v>42</v>
      </c>
      <c r="C10" s="6">
        <f>SUM(C11:C17)</f>
        <v>39394123.87</v>
      </c>
      <c r="D10" s="6">
        <f>SUM(D11:D17)</f>
        <v>40978192.6</v>
      </c>
      <c r="E10" s="23">
        <f aca="true" t="shared" si="0" ref="E10:E44">D10/C10*100</f>
        <v>104.0210787152607</v>
      </c>
      <c r="F10" s="20">
        <f aca="true" t="shared" si="1" ref="F10:F44">D10-C10</f>
        <v>1584068.7300000042</v>
      </c>
    </row>
    <row r="11" spans="1:6" ht="54">
      <c r="A11" s="7" t="s">
        <v>1</v>
      </c>
      <c r="B11" s="17" t="s">
        <v>43</v>
      </c>
      <c r="C11" s="8">
        <v>833086.5</v>
      </c>
      <c r="D11" s="8">
        <v>826324.46</v>
      </c>
      <c r="E11" s="24">
        <f t="shared" si="0"/>
        <v>99.18831477883748</v>
      </c>
      <c r="F11" s="19">
        <f t="shared" si="1"/>
        <v>-6762.040000000037</v>
      </c>
    </row>
    <row r="12" spans="1:6" ht="72">
      <c r="A12" s="7" t="s">
        <v>2</v>
      </c>
      <c r="B12" s="17" t="s">
        <v>44</v>
      </c>
      <c r="C12" s="8">
        <v>2241640.63</v>
      </c>
      <c r="D12" s="8">
        <v>2093403.26</v>
      </c>
      <c r="E12" s="24">
        <f t="shared" si="0"/>
        <v>93.38710371251614</v>
      </c>
      <c r="F12" s="19">
        <f t="shared" si="1"/>
        <v>-148237.36999999988</v>
      </c>
    </row>
    <row r="13" spans="1:6" ht="73.5" customHeight="1">
      <c r="A13" s="7" t="s">
        <v>3</v>
      </c>
      <c r="B13" s="17" t="s">
        <v>45</v>
      </c>
      <c r="C13" s="8">
        <v>16340962.53</v>
      </c>
      <c r="D13" s="9">
        <v>15037744.51</v>
      </c>
      <c r="E13" s="24">
        <f t="shared" si="0"/>
        <v>92.02483931036834</v>
      </c>
      <c r="F13" s="19">
        <f t="shared" si="1"/>
        <v>-1303218.0199999996</v>
      </c>
    </row>
    <row r="14" spans="1:6" ht="18">
      <c r="A14" s="7" t="s">
        <v>78</v>
      </c>
      <c r="B14" s="17" t="s">
        <v>79</v>
      </c>
      <c r="C14" s="8">
        <v>0</v>
      </c>
      <c r="D14" s="9">
        <v>18861.22</v>
      </c>
      <c r="E14" s="24">
        <v>0</v>
      </c>
      <c r="F14" s="19">
        <f t="shared" si="1"/>
        <v>18861.22</v>
      </c>
    </row>
    <row r="15" spans="1:6" ht="57" customHeight="1">
      <c r="A15" s="7" t="s">
        <v>4</v>
      </c>
      <c r="B15" s="17" t="s">
        <v>46</v>
      </c>
      <c r="C15" s="8">
        <v>6224842.02</v>
      </c>
      <c r="D15" s="8">
        <v>6338753.48</v>
      </c>
      <c r="E15" s="24">
        <f t="shared" si="0"/>
        <v>101.829949412917</v>
      </c>
      <c r="F15" s="19">
        <f t="shared" si="1"/>
        <v>113911.4600000009</v>
      </c>
    </row>
    <row r="16" spans="1:6" ht="18">
      <c r="A16" s="7" t="s">
        <v>5</v>
      </c>
      <c r="B16" s="17" t="s">
        <v>47</v>
      </c>
      <c r="C16" s="8">
        <v>0</v>
      </c>
      <c r="D16" s="9">
        <v>0</v>
      </c>
      <c r="E16" s="24">
        <v>0</v>
      </c>
      <c r="F16" s="19">
        <f t="shared" si="1"/>
        <v>0</v>
      </c>
    </row>
    <row r="17" spans="1:6" ht="18">
      <c r="A17" s="7" t="s">
        <v>6</v>
      </c>
      <c r="B17" s="17" t="s">
        <v>48</v>
      </c>
      <c r="C17" s="8">
        <v>13753592.19</v>
      </c>
      <c r="D17" s="8">
        <v>16663105.67</v>
      </c>
      <c r="E17" s="24">
        <f t="shared" si="0"/>
        <v>121.1545714007389</v>
      </c>
      <c r="F17" s="19">
        <f t="shared" si="1"/>
        <v>2909513.4800000004</v>
      </c>
    </row>
    <row r="18" spans="1:6" ht="51.75">
      <c r="A18" s="5" t="s">
        <v>7</v>
      </c>
      <c r="B18" s="16" t="s">
        <v>49</v>
      </c>
      <c r="C18" s="6">
        <f>C19</f>
        <v>200355.75</v>
      </c>
      <c r="D18" s="6">
        <f>D19</f>
        <v>203446.69</v>
      </c>
      <c r="E18" s="23">
        <f t="shared" si="0"/>
        <v>101.54272587634745</v>
      </c>
      <c r="F18" s="20">
        <f t="shared" si="1"/>
        <v>3090.9400000000023</v>
      </c>
    </row>
    <row r="19" spans="1:6" ht="59.25" customHeight="1">
      <c r="A19" s="7" t="s">
        <v>8</v>
      </c>
      <c r="B19" s="17" t="s">
        <v>50</v>
      </c>
      <c r="C19" s="8">
        <v>200355.75</v>
      </c>
      <c r="D19" s="8">
        <v>203446.69</v>
      </c>
      <c r="E19" s="24">
        <f t="shared" si="0"/>
        <v>101.54272587634745</v>
      </c>
      <c r="F19" s="19">
        <f t="shared" si="1"/>
        <v>3090.9400000000023</v>
      </c>
    </row>
    <row r="20" spans="1:6" ht="17.25">
      <c r="A20" s="5" t="s">
        <v>9</v>
      </c>
      <c r="B20" s="16" t="s">
        <v>51</v>
      </c>
      <c r="C20" s="6">
        <f>SUM(C21:C25)</f>
        <v>6270411.880000001</v>
      </c>
      <c r="D20" s="6">
        <f>SUM(D21:D25)</f>
        <v>5632472.38</v>
      </c>
      <c r="E20" s="23">
        <f t="shared" si="0"/>
        <v>89.8261946390673</v>
      </c>
      <c r="F20" s="20">
        <f t="shared" si="1"/>
        <v>-637939.5000000009</v>
      </c>
    </row>
    <row r="21" spans="1:6" ht="18">
      <c r="A21" s="7" t="s">
        <v>10</v>
      </c>
      <c r="B21" s="17" t="s">
        <v>52</v>
      </c>
      <c r="C21" s="8">
        <v>0</v>
      </c>
      <c r="D21" s="9">
        <v>0</v>
      </c>
      <c r="E21" s="24">
        <v>0</v>
      </c>
      <c r="F21" s="19">
        <f t="shared" si="1"/>
        <v>0</v>
      </c>
    </row>
    <row r="22" spans="1:6" ht="18">
      <c r="A22" s="7" t="s">
        <v>11</v>
      </c>
      <c r="B22" s="17" t="s">
        <v>53</v>
      </c>
      <c r="C22" s="8">
        <v>115180.1</v>
      </c>
      <c r="D22" s="8">
        <v>140991.54</v>
      </c>
      <c r="E22" s="24">
        <f t="shared" si="0"/>
        <v>122.40963499771227</v>
      </c>
      <c r="F22" s="19">
        <f t="shared" si="1"/>
        <v>25811.440000000002</v>
      </c>
    </row>
    <row r="23" spans="1:6" ht="18">
      <c r="A23" s="7" t="s">
        <v>12</v>
      </c>
      <c r="B23" s="17" t="s">
        <v>54</v>
      </c>
      <c r="C23" s="8">
        <v>1277868.8</v>
      </c>
      <c r="D23" s="8">
        <v>1476611.31</v>
      </c>
      <c r="E23" s="24">
        <f t="shared" si="0"/>
        <v>115.55265376226419</v>
      </c>
      <c r="F23" s="19">
        <f t="shared" si="1"/>
        <v>198742.51</v>
      </c>
    </row>
    <row r="24" spans="1:6" ht="18">
      <c r="A24" s="7" t="s">
        <v>13</v>
      </c>
      <c r="B24" s="17" t="s">
        <v>55</v>
      </c>
      <c r="C24" s="8">
        <v>4344662.98</v>
      </c>
      <c r="D24" s="8">
        <v>3975369.53</v>
      </c>
      <c r="E24" s="24">
        <f t="shared" si="0"/>
        <v>91.5000668245158</v>
      </c>
      <c r="F24" s="19">
        <f t="shared" si="1"/>
        <v>-369293.45000000065</v>
      </c>
    </row>
    <row r="25" spans="1:6" ht="36">
      <c r="A25" s="7" t="s">
        <v>14</v>
      </c>
      <c r="B25" s="17" t="s">
        <v>56</v>
      </c>
      <c r="C25" s="8">
        <v>532700</v>
      </c>
      <c r="D25" s="9">
        <v>39500</v>
      </c>
      <c r="E25" s="24">
        <f t="shared" si="0"/>
        <v>7.415055378261686</v>
      </c>
      <c r="F25" s="19">
        <f t="shared" si="1"/>
        <v>-493200</v>
      </c>
    </row>
    <row r="26" spans="1:6" ht="34.5">
      <c r="A26" s="5" t="s">
        <v>15</v>
      </c>
      <c r="B26" s="16" t="s">
        <v>57</v>
      </c>
      <c r="C26" s="6">
        <f>SUM(C27:C29)</f>
        <v>2145405.33</v>
      </c>
      <c r="D26" s="6">
        <f>SUM(D27:D29)</f>
        <v>9901026.299999999</v>
      </c>
      <c r="E26" s="23">
        <f t="shared" si="0"/>
        <v>461.49910049864553</v>
      </c>
      <c r="F26" s="20">
        <f t="shared" si="1"/>
        <v>7755620.969999999</v>
      </c>
    </row>
    <row r="27" spans="1:6" ht="18">
      <c r="A27" s="7" t="s">
        <v>31</v>
      </c>
      <c r="B27" s="17" t="s">
        <v>58</v>
      </c>
      <c r="C27" s="8">
        <v>414294.94</v>
      </c>
      <c r="D27" s="9">
        <v>279797.78</v>
      </c>
      <c r="E27" s="24">
        <f t="shared" si="0"/>
        <v>67.53589121798109</v>
      </c>
      <c r="F27" s="19">
        <f t="shared" si="1"/>
        <v>-134497.15999999997</v>
      </c>
    </row>
    <row r="28" spans="1:6" ht="18">
      <c r="A28" s="7" t="s">
        <v>16</v>
      </c>
      <c r="B28" s="17" t="s">
        <v>59</v>
      </c>
      <c r="C28" s="8">
        <v>1142838.38</v>
      </c>
      <c r="D28" s="9">
        <v>9056161.42</v>
      </c>
      <c r="E28" s="24">
        <f t="shared" si="0"/>
        <v>792.4271339224713</v>
      </c>
      <c r="F28" s="19">
        <f t="shared" si="1"/>
        <v>7913323.04</v>
      </c>
    </row>
    <row r="29" spans="1:6" ht="18">
      <c r="A29" s="7" t="s">
        <v>32</v>
      </c>
      <c r="B29" s="17" t="s">
        <v>60</v>
      </c>
      <c r="C29" s="9">
        <v>588272.01</v>
      </c>
      <c r="D29" s="9">
        <v>565067.1</v>
      </c>
      <c r="E29" s="24">
        <f t="shared" si="0"/>
        <v>96.05541150937982</v>
      </c>
      <c r="F29" s="19">
        <f t="shared" si="1"/>
        <v>-23204.910000000033</v>
      </c>
    </row>
    <row r="30" spans="1:6" ht="17.25">
      <c r="A30" s="5" t="s">
        <v>17</v>
      </c>
      <c r="B30" s="16" t="s">
        <v>61</v>
      </c>
      <c r="C30" s="6">
        <f>SUM(C31:C36)</f>
        <v>157618839.73000002</v>
      </c>
      <c r="D30" s="6">
        <f>SUM(D31:D36)</f>
        <v>158542170.94</v>
      </c>
      <c r="E30" s="23">
        <f t="shared" si="0"/>
        <v>100.58580002973099</v>
      </c>
      <c r="F30" s="20">
        <f t="shared" si="1"/>
        <v>923331.2099999785</v>
      </c>
    </row>
    <row r="31" spans="1:6" ht="18">
      <c r="A31" s="7" t="s">
        <v>18</v>
      </c>
      <c r="B31" s="17" t="s">
        <v>62</v>
      </c>
      <c r="C31" s="8">
        <v>51815595.77</v>
      </c>
      <c r="D31" s="9">
        <v>50676539.85</v>
      </c>
      <c r="E31" s="24">
        <f t="shared" si="0"/>
        <v>97.80171220059678</v>
      </c>
      <c r="F31" s="19">
        <f t="shared" si="1"/>
        <v>-1139055.9200000018</v>
      </c>
    </row>
    <row r="32" spans="1:6" ht="18">
      <c r="A32" s="7" t="s">
        <v>19</v>
      </c>
      <c r="B32" s="17" t="s">
        <v>63</v>
      </c>
      <c r="C32" s="8">
        <v>80744936.18</v>
      </c>
      <c r="D32" s="9">
        <v>84034406.03</v>
      </c>
      <c r="E32" s="24">
        <f t="shared" si="0"/>
        <v>104.07390234685055</v>
      </c>
      <c r="F32" s="19">
        <f t="shared" si="1"/>
        <v>3289469.849999994</v>
      </c>
    </row>
    <row r="33" spans="1:6" ht="18">
      <c r="A33" s="7" t="s">
        <v>33</v>
      </c>
      <c r="B33" s="17" t="s">
        <v>64</v>
      </c>
      <c r="C33" s="8">
        <v>14279647.04</v>
      </c>
      <c r="D33" s="9">
        <v>14069815.8</v>
      </c>
      <c r="E33" s="24">
        <f t="shared" si="0"/>
        <v>98.53055723707861</v>
      </c>
      <c r="F33" s="19">
        <f t="shared" si="1"/>
        <v>-209831.23999999836</v>
      </c>
    </row>
    <row r="34" spans="1:6" ht="36">
      <c r="A34" s="7" t="s">
        <v>20</v>
      </c>
      <c r="B34" s="17" t="s">
        <v>65</v>
      </c>
      <c r="C34" s="8">
        <v>81960</v>
      </c>
      <c r="D34" s="9">
        <v>66600</v>
      </c>
      <c r="E34" s="24">
        <f t="shared" si="0"/>
        <v>81.25915080527086</v>
      </c>
      <c r="F34" s="19">
        <f t="shared" si="1"/>
        <v>-15360</v>
      </c>
    </row>
    <row r="35" spans="1:6" ht="18">
      <c r="A35" s="7" t="s">
        <v>21</v>
      </c>
      <c r="B35" s="17" t="s">
        <v>66</v>
      </c>
      <c r="C35" s="8">
        <v>3088939.75</v>
      </c>
      <c r="D35" s="8">
        <v>948134.12</v>
      </c>
      <c r="E35" s="24">
        <f t="shared" si="0"/>
        <v>30.694484086327677</v>
      </c>
      <c r="F35" s="19">
        <f t="shared" si="1"/>
        <v>-2140805.63</v>
      </c>
    </row>
    <row r="36" spans="1:6" ht="18">
      <c r="A36" s="7" t="s">
        <v>22</v>
      </c>
      <c r="B36" s="17" t="s">
        <v>67</v>
      </c>
      <c r="C36" s="8">
        <v>7607760.99</v>
      </c>
      <c r="D36" s="9">
        <v>8746675.14</v>
      </c>
      <c r="E36" s="24">
        <f t="shared" si="0"/>
        <v>114.97042495810585</v>
      </c>
      <c r="F36" s="19">
        <f t="shared" si="1"/>
        <v>1138914.1500000004</v>
      </c>
    </row>
    <row r="37" spans="1:6" ht="17.25">
      <c r="A37" s="5" t="s">
        <v>23</v>
      </c>
      <c r="B37" s="16" t="s">
        <v>68</v>
      </c>
      <c r="C37" s="6">
        <f>C38</f>
        <v>14759197.91</v>
      </c>
      <c r="D37" s="6">
        <f>D38</f>
        <v>13811150.08</v>
      </c>
      <c r="E37" s="23">
        <f t="shared" si="0"/>
        <v>93.57656265752995</v>
      </c>
      <c r="F37" s="20">
        <f t="shared" si="1"/>
        <v>-948047.8300000001</v>
      </c>
    </row>
    <row r="38" spans="1:6" ht="18">
      <c r="A38" s="7" t="s">
        <v>24</v>
      </c>
      <c r="B38" s="17" t="s">
        <v>69</v>
      </c>
      <c r="C38" s="8">
        <v>14759197.91</v>
      </c>
      <c r="D38" s="9">
        <v>13811150.08</v>
      </c>
      <c r="E38" s="24">
        <f t="shared" si="0"/>
        <v>93.57656265752995</v>
      </c>
      <c r="F38" s="19">
        <f t="shared" si="1"/>
        <v>-948047.8300000001</v>
      </c>
    </row>
    <row r="39" spans="1:6" ht="17.25">
      <c r="A39" s="5" t="s">
        <v>25</v>
      </c>
      <c r="B39" s="16" t="s">
        <v>70</v>
      </c>
      <c r="C39" s="6">
        <f>SUM(C40:C42)</f>
        <v>3746757.1399999997</v>
      </c>
      <c r="D39" s="6">
        <f>SUM(D40:D42)</f>
        <v>4572970.04</v>
      </c>
      <c r="E39" s="23">
        <f t="shared" si="0"/>
        <v>122.05141323891627</v>
      </c>
      <c r="F39" s="20">
        <f t="shared" si="1"/>
        <v>826212.9000000004</v>
      </c>
    </row>
    <row r="40" spans="1:6" ht="18">
      <c r="A40" s="7" t="s">
        <v>26</v>
      </c>
      <c r="B40" s="17" t="s">
        <v>71</v>
      </c>
      <c r="C40" s="9">
        <v>1100014.76</v>
      </c>
      <c r="D40" s="8">
        <v>1103483.7</v>
      </c>
      <c r="E40" s="24">
        <f t="shared" si="0"/>
        <v>100.31535395034152</v>
      </c>
      <c r="F40" s="19">
        <f t="shared" si="1"/>
        <v>3468.939999999944</v>
      </c>
    </row>
    <row r="41" spans="1:6" ht="18">
      <c r="A41" s="7" t="s">
        <v>27</v>
      </c>
      <c r="B41" s="17" t="s">
        <v>72</v>
      </c>
      <c r="C41" s="8">
        <v>20000</v>
      </c>
      <c r="D41" s="8">
        <v>0</v>
      </c>
      <c r="E41" s="24">
        <f t="shared" si="0"/>
        <v>0</v>
      </c>
      <c r="F41" s="19">
        <f t="shared" si="1"/>
        <v>-20000</v>
      </c>
    </row>
    <row r="42" spans="1:6" ht="18">
      <c r="A42" s="7" t="s">
        <v>28</v>
      </c>
      <c r="B42" s="17" t="s">
        <v>73</v>
      </c>
      <c r="C42" s="8">
        <v>2626742.38</v>
      </c>
      <c r="D42" s="8">
        <v>3469486.34</v>
      </c>
      <c r="E42" s="24">
        <f t="shared" si="0"/>
        <v>132.08323611849596</v>
      </c>
      <c r="F42" s="19">
        <f t="shared" si="1"/>
        <v>842743.96</v>
      </c>
    </row>
    <row r="43" spans="1:6" ht="17.25">
      <c r="A43" s="5" t="s">
        <v>29</v>
      </c>
      <c r="B43" s="16" t="s">
        <v>74</v>
      </c>
      <c r="C43" s="6">
        <f>C44</f>
        <v>345000</v>
      </c>
      <c r="D43" s="6">
        <f>D44</f>
        <v>1363707</v>
      </c>
      <c r="E43" s="23">
        <f t="shared" si="0"/>
        <v>395.2773913043478</v>
      </c>
      <c r="F43" s="20">
        <f t="shared" si="1"/>
        <v>1018707</v>
      </c>
    </row>
    <row r="44" spans="1:6" ht="18">
      <c r="A44" s="7" t="s">
        <v>30</v>
      </c>
      <c r="B44" s="17" t="s">
        <v>75</v>
      </c>
      <c r="C44" s="8">
        <v>345000</v>
      </c>
      <c r="D44" s="8">
        <v>1363707</v>
      </c>
      <c r="E44" s="24">
        <f t="shared" si="0"/>
        <v>395.2773913043478</v>
      </c>
      <c r="F44" s="19">
        <f t="shared" si="1"/>
        <v>1018707</v>
      </c>
    </row>
  </sheetData>
  <sheetProtection/>
  <mergeCells count="8">
    <mergeCell ref="E5:F5"/>
    <mergeCell ref="C1:D1"/>
    <mergeCell ref="B5:B6"/>
    <mergeCell ref="C5:C6"/>
    <mergeCell ref="D5:D6"/>
    <mergeCell ref="A5:A6"/>
    <mergeCell ref="A4:D4"/>
    <mergeCell ref="A2:E3"/>
  </mergeCells>
  <printOptions/>
  <pageMargins left="0.7" right="0.7" top="0.75" bottom="0.75" header="0.3" footer="0.3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2018-10-22T13:10:18Z</cp:lastPrinted>
  <dcterms:created xsi:type="dcterms:W3CDTF">2016-11-03T07:34:17Z</dcterms:created>
  <dcterms:modified xsi:type="dcterms:W3CDTF">2020-10-28T05:19:50Z</dcterms:modified>
  <cp:category/>
  <cp:version/>
  <cp:contentType/>
  <cp:contentStatus/>
</cp:coreProperties>
</file>